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7875" tabRatio="604" activeTab="1"/>
  </bookViews>
  <sheets>
    <sheet name="Establishment details" sheetId="1" r:id="rId1"/>
    <sheet name="List" sheetId="2" r:id="rId2"/>
    <sheet name="Translations" sheetId="3" r:id="rId3"/>
  </sheets>
  <definedNames>
    <definedName name="AcutePurpose">'Translations'!$CC$2:$CC$4</definedName>
    <definedName name="AnimalsList">'Translations'!$M$2:$M$42</definedName>
    <definedName name="BasicTransPurpose">'Translations'!$BT$2:$BT$3</definedName>
    <definedName name="CountryCodesList">'Translations'!$T$2:$T$29</definedName>
    <definedName name="EcotoxicityPurpose">'Translations'!$CE$2:$CE$7</definedName>
    <definedName name="GeneralLegislation">'Translations'!$W$2:$W$4</definedName>
    <definedName name="GeneralLegislationStart">'Translations'!$W$1</definedName>
    <definedName name="GeneticStatusList">'Translations'!$BJ$2:$BJ$4</definedName>
    <definedName name="Methods_of_tissue_sampling">'Translations'!$CF$2:$CF$7</definedName>
    <definedName name="NHPGenerationList">'Translations'!$BF$2:$BF$4</definedName>
    <definedName name="NHPSourceList">'Translations'!$AY$2:$AY$7</definedName>
    <definedName name="ParticularLegislation">'Translations'!$AD$2:$AD$11</definedName>
    <definedName name="ParticularLegislationStart">'Translations'!$AD$1</definedName>
    <definedName name="PlaceBirthList">'Translations'!$AR$2:$AR$5</definedName>
    <definedName name="PurposeBasicResearch">'Translations'!$BU$2:$BU$15</definedName>
    <definedName name="PurposeLevel1">'Translations'!$BT$2:$BT$11</definedName>
    <definedName name="Purposes">'Translations'!$B$2:$B$76</definedName>
    <definedName name="PurposesReduced">'Translations'!$B$2:$B$33</definedName>
    <definedName name="PurposeTranslationalResearch">'Translations'!$BV$2:$BV$19</definedName>
    <definedName name="QualityControlPurpose">'Translations'!$BY$2:$BY$5</definedName>
    <definedName name="RegulatoryUsePurpose">'Translations'!$BW$2:$BW$5</definedName>
    <definedName name="RepeatedDosePurpose">'Translations'!$CD$2:$CD$4</definedName>
    <definedName name="ReportingYearsList">'Translations'!$BQ$2:$BQ$14</definedName>
    <definedName name="RoutinePurpose">'Translations'!$BZ$2:$BZ$5</definedName>
    <definedName name="SeverityList">'Translations'!$AL$2:$AL$5</definedName>
    <definedName name="ToxicityPurpose">'Translations'!$CA$2:$CA$19</definedName>
    <definedName name="YesNotList">'Translations'!$AP$2:$AP$3</definedName>
  </definedNames>
  <calcPr fullCalcOnLoad="1"/>
</workbook>
</file>

<file path=xl/sharedStrings.xml><?xml version="1.0" encoding="utf-8"?>
<sst xmlns="http://schemas.openxmlformats.org/spreadsheetml/2006/main" count="495" uniqueCount="389">
  <si>
    <t>Country:</t>
  </si>
  <si>
    <t>First name:</t>
  </si>
  <si>
    <t>Last name:</t>
  </si>
  <si>
    <t>Email:</t>
  </si>
  <si>
    <t>Establishment:</t>
  </si>
  <si>
    <t>Reported year:</t>
  </si>
  <si>
    <t>EU Submission *</t>
  </si>
  <si>
    <t>Id 1</t>
  </si>
  <si>
    <t>Id 2</t>
  </si>
  <si>
    <t>Id 3</t>
  </si>
  <si>
    <t>Animal Species *</t>
  </si>
  <si>
    <t>Specify other</t>
  </si>
  <si>
    <t>Number of Animals *</t>
  </si>
  <si>
    <t>Re-use *</t>
  </si>
  <si>
    <t>NHP Generation</t>
  </si>
  <si>
    <t>Genetic status *</t>
  </si>
  <si>
    <t>Purpose *</t>
  </si>
  <si>
    <t>Severity *</t>
  </si>
  <si>
    <t>Custom Severity</t>
  </si>
  <si>
    <t>[N] No</t>
  </si>
  <si>
    <t>Combined Purposes</t>
  </si>
  <si>
    <t>Code</t>
  </si>
  <si>
    <t>Type of animal</t>
  </si>
  <si>
    <t>Code + Type</t>
  </si>
  <si>
    <t>Countries</t>
  </si>
  <si>
    <t>Severity</t>
  </si>
  <si>
    <t>Y/N</t>
  </si>
  <si>
    <t>Place of birth</t>
  </si>
  <si>
    <t>Non-human primate - source</t>
  </si>
  <si>
    <t>Non-human primate - generation</t>
  </si>
  <si>
    <t>Genetic status</t>
  </si>
  <si>
    <t>Reporting Years</t>
  </si>
  <si>
    <t>Basic Research</t>
  </si>
  <si>
    <t xml:space="preserve"> </t>
  </si>
  <si>
    <t>[PB1] (Basic Research) Oncology</t>
  </si>
  <si>
    <t>A1</t>
  </si>
  <si>
    <t>Mice (Mus musculus)</t>
  </si>
  <si>
    <t>Austria</t>
  </si>
  <si>
    <t>[LT1] Legislation on medicinal products for human use</t>
  </si>
  <si>
    <t>[SV1] Non-recovery</t>
  </si>
  <si>
    <t>[NHPG1] F0</t>
  </si>
  <si>
    <t>[GS1] Not genetically altered</t>
  </si>
  <si>
    <t>Translational and Applied Research</t>
  </si>
  <si>
    <t>[PB2] (Basic Research) Cardiovascular Blood and Lymphatic System</t>
  </si>
  <si>
    <t>A2</t>
  </si>
  <si>
    <t>Rats (Rattus norvegicus)</t>
  </si>
  <si>
    <t>Belgium</t>
  </si>
  <si>
    <t>[LT2] Legislation on medicinal products for veterinary use and their residues</t>
  </si>
  <si>
    <t>[SV2] Mild [up to and including]</t>
  </si>
  <si>
    <t>[Y] Yes</t>
  </si>
  <si>
    <t>[NHPG2] F1</t>
  </si>
  <si>
    <t>[GS2] Genetically altered without a harmful phenotype</t>
  </si>
  <si>
    <t>[PB3] (Basic Research) Nervous System</t>
  </si>
  <si>
    <t>A3</t>
  </si>
  <si>
    <t>Guinea-Pigs (Cavia porcellus)</t>
  </si>
  <si>
    <t>Bulgaria</t>
  </si>
  <si>
    <t>[LT3] Medical devices legislation</t>
  </si>
  <si>
    <t>[SV3] Moderate</t>
  </si>
  <si>
    <t>[O3] Animals born in rest of Europe</t>
  </si>
  <si>
    <t>[NHPG3] F2 or greater</t>
  </si>
  <si>
    <t>[GS3] Genetically altered with a harmful phenotype</t>
  </si>
  <si>
    <t>[PE40] Protection of the natural environment in the interests of the health or welfare of human beings or animals</t>
  </si>
  <si>
    <t>[PB4] (Basic Research) Respiratory System</t>
  </si>
  <si>
    <t>A4</t>
  </si>
  <si>
    <t>Hamsters (Syrian) (Mesocricetus auratus)</t>
  </si>
  <si>
    <t>Croatia</t>
  </si>
  <si>
    <t>[LT4] Industrial chemicals legislation</t>
  </si>
  <si>
    <t>[SV4] Severe</t>
  </si>
  <si>
    <t>[PS41] Preservation of species</t>
  </si>
  <si>
    <t>[PB5] (Basic Research) Gastrointestinal System including Liver</t>
  </si>
  <si>
    <t>A5</t>
  </si>
  <si>
    <t>Cyprus</t>
  </si>
  <si>
    <t>[LT5] Plant protection product legislation</t>
  </si>
  <si>
    <t>[PB6] (Basic Research) Musculoskeletal System</t>
  </si>
  <si>
    <t>A6</t>
  </si>
  <si>
    <t>Mongolian gerbil (Meriones unguiculatus)</t>
  </si>
  <si>
    <t>Czech Republic</t>
  </si>
  <si>
    <t>[LT6] Biocides legislation</t>
  </si>
  <si>
    <t>[PF43] Forensic enquiries</t>
  </si>
  <si>
    <t>[PB7] (Basic Research) Immune System</t>
  </si>
  <si>
    <t>A7</t>
  </si>
  <si>
    <t>Denmark</t>
  </si>
  <si>
    <t>[LT7] Food legislation including food contact material</t>
  </si>
  <si>
    <t>[PG43] Maintenance of colonies of established genetically altered animals, not used in other procedures</t>
  </si>
  <si>
    <t>[PB8] (Basic Research) Urogenital/Reproductive System</t>
  </si>
  <si>
    <t>A8</t>
  </si>
  <si>
    <t>Rabbits (Oryctolagus cuniculus)</t>
  </si>
  <si>
    <t>Estonia</t>
  </si>
  <si>
    <t>[LT8] Feed legislation including legislation for the safety of target animals, workers and environment</t>
  </si>
  <si>
    <t>[PB9] (Basic Research) Sensory Organs (skin, eyes and ears)</t>
  </si>
  <si>
    <t>A9</t>
  </si>
  <si>
    <t>Cats (Felis catus)</t>
  </si>
  <si>
    <t>Finland</t>
  </si>
  <si>
    <t>[LT9] Cosmetics legislation</t>
  </si>
  <si>
    <t>[PB1] Oncology</t>
  </si>
  <si>
    <t>[PB10] (Basic Research) Endocrine System/Metabolism</t>
  </si>
  <si>
    <t>A10</t>
  </si>
  <si>
    <t>Dogs (Canis familiaris)</t>
  </si>
  <si>
    <t>France</t>
  </si>
  <si>
    <t>[PB2] Cardiovascular Blood and Lymphatic System</t>
  </si>
  <si>
    <t>[PR71] Other efficacy and tolerance testing</t>
  </si>
  <si>
    <t>[PB11] (Basic Research) Multisystemic</t>
  </si>
  <si>
    <t>A11</t>
  </si>
  <si>
    <t>Ferrets (Mustela putorius furo)</t>
  </si>
  <si>
    <t>Germany</t>
  </si>
  <si>
    <t>[PB3] Nervous System</t>
  </si>
  <si>
    <t>[PB12] (Basic Research) Ethology / Animal Behaviour /Animal Biology</t>
  </si>
  <si>
    <t>A12</t>
  </si>
  <si>
    <t>Other carnivores (other Carnivora)</t>
  </si>
  <si>
    <t>Greece</t>
  </si>
  <si>
    <t>[PB4] Respiratory System</t>
  </si>
  <si>
    <t>[PB13] (Basic Research) Other</t>
  </si>
  <si>
    <t>A13</t>
  </si>
  <si>
    <t>Hungary</t>
  </si>
  <si>
    <t>[PB5] Gastrointestinal System including Liver</t>
  </si>
  <si>
    <t>[PT21] (Trans/Appl Research) Human Cancer</t>
  </si>
  <si>
    <t>A14</t>
  </si>
  <si>
    <t>Pigs (Sus scrofa domesticus)</t>
  </si>
  <si>
    <t>Ireland</t>
  </si>
  <si>
    <t>[PB6] Musculoskeletal System</t>
  </si>
  <si>
    <t>[PR61] Batch safety testing</t>
  </si>
  <si>
    <t>[PT22] (Trans/Appl Research) Human Infectious Disorders</t>
  </si>
  <si>
    <t>A15</t>
  </si>
  <si>
    <t>Goats (Capra aegagrus hircus)</t>
  </si>
  <si>
    <t>Italy</t>
  </si>
  <si>
    <t>[PB7] Immune System</t>
  </si>
  <si>
    <t>[PR62] Pyrogenicity testing</t>
  </si>
  <si>
    <t>[PT23] (Trans/Appl Research) Human Cardiovascular Disorders</t>
  </si>
  <si>
    <t>A16</t>
  </si>
  <si>
    <t>Sheep (Ovis aries)</t>
  </si>
  <si>
    <t>Latvia</t>
  </si>
  <si>
    <t>[PB8] Urogenital/Reproductive System</t>
  </si>
  <si>
    <t>[PR63] Batch potency testing</t>
  </si>
  <si>
    <t>[PT24] (Trans/Appl Research) Human Nervous and Mental Disorders</t>
  </si>
  <si>
    <t>A17</t>
  </si>
  <si>
    <t>Lithuania</t>
  </si>
  <si>
    <t>[PB9] Sensory Organs (skin, eyes and ears)</t>
  </si>
  <si>
    <t>[PR64] Other quality controls</t>
  </si>
  <si>
    <t>[PT25] (Trans/Appl Research) Human Respiratory Disorders</t>
  </si>
  <si>
    <t>A18</t>
  </si>
  <si>
    <t>Prosimians (Prosimia)</t>
  </si>
  <si>
    <t>Luxembourg</t>
  </si>
  <si>
    <t>[PB10] Endocrine System/Metabolism</t>
  </si>
  <si>
    <t>[PT26] (Trans/Appl Research) Human Gastrointestinal Disorders including Liver</t>
  </si>
  <si>
    <t>A19</t>
  </si>
  <si>
    <t>Marmoset and tamarins (eg. Callithrix jacchus)</t>
  </si>
  <si>
    <t>Malta</t>
  </si>
  <si>
    <t>[PB11] Multisystemic</t>
  </si>
  <si>
    <t>[PR51] Blood based products</t>
  </si>
  <si>
    <t>[PT27] (Trans/Appl Research) Human Musculoskeletal Disorders</t>
  </si>
  <si>
    <t>A20</t>
  </si>
  <si>
    <t>Cynomolgus monkey (Macaca fascicularis)</t>
  </si>
  <si>
    <t>Netherlands</t>
  </si>
  <si>
    <t>[PB12] Ethology / Animal Behaviour /Animal Biology</t>
  </si>
  <si>
    <t>[PT28] (Trans/Appl Research) Human Immune Disorders</t>
  </si>
  <si>
    <t>A21</t>
  </si>
  <si>
    <t>Rhesus monkey (Macaca mulatta)</t>
  </si>
  <si>
    <t>Poland</t>
  </si>
  <si>
    <t>[PB13] Other</t>
  </si>
  <si>
    <t>[PT29] (Trans/Appl Research) Human Urogenital/Reproductive Disorders</t>
  </si>
  <si>
    <t>A22</t>
  </si>
  <si>
    <t>Portugal</t>
  </si>
  <si>
    <t>[PT30] (Trans/Appl Research) Human Sensory Organ Disorders (skin, eyes and ears)</t>
  </si>
  <si>
    <t>A23</t>
  </si>
  <si>
    <t>Baboons (Papio spp.)</t>
  </si>
  <si>
    <t>Romania</t>
  </si>
  <si>
    <t>[PT21] Human Cancer</t>
  </si>
  <si>
    <t>[PR81] LD50, LC50</t>
  </si>
  <si>
    <t>[PT31] (Trans/Appl Research) Human Endocrine/Metabolism Disorders</t>
  </si>
  <si>
    <t>A24</t>
  </si>
  <si>
    <t>Squirrel monkey (eg. Saimiri sciureus)</t>
  </si>
  <si>
    <t>Slovakia</t>
  </si>
  <si>
    <t>[PT22] Human Infectious Disorders</t>
  </si>
  <si>
    <t>[PR84] Skin irritation/corrosion</t>
  </si>
  <si>
    <t>[PR82] Other lethal methods</t>
  </si>
  <si>
    <t>[PT32] (Trans/Appl Research) Other Human Disorders</t>
  </si>
  <si>
    <t>Slovenia</t>
  </si>
  <si>
    <t>[PT23] Human Cardiovascular Disorders</t>
  </si>
  <si>
    <t>[PR85] Skin sensitisation</t>
  </si>
  <si>
    <t>[PR83] Non lethal methods</t>
  </si>
  <si>
    <t>[PT33] (Trans/Appl Research) Animal Diseases and Disorders</t>
  </si>
  <si>
    <t>A26</t>
  </si>
  <si>
    <t>Apes (Hominoidea)</t>
  </si>
  <si>
    <t>Spain</t>
  </si>
  <si>
    <t>[PT24] Human Nervous and Mental Disorders</t>
  </si>
  <si>
    <t>[PR86] Eye irritation/corrosion</t>
  </si>
  <si>
    <t>[PT34] (Trans/Appl Research) Animal Welfare</t>
  </si>
  <si>
    <t>A27</t>
  </si>
  <si>
    <t>Sweden</t>
  </si>
  <si>
    <t>[PT25] Human Respiratory Disorders</t>
  </si>
  <si>
    <t>Repeated dose toxicity</t>
  </si>
  <si>
    <t>[PT35] (Trans/Appl Research) Diagnosis of diseases</t>
  </si>
  <si>
    <t>A28</t>
  </si>
  <si>
    <t>Domestic fowl (Gallus gallus domesticus)</t>
  </si>
  <si>
    <t>United Kingdom</t>
  </si>
  <si>
    <t>[PT26] Human Gastrointestinal Disorders including Liver</t>
  </si>
  <si>
    <t>[PR90] Carcinogenicity</t>
  </si>
  <si>
    <t>[PR88] 29 - 90 days</t>
  </si>
  <si>
    <t>[PT36] (Trans/Appl Research) Plant diseases</t>
  </si>
  <si>
    <t>A29</t>
  </si>
  <si>
    <t>Other birds (other Aves)</t>
  </si>
  <si>
    <t>[PT27] Human Musculoskeletal Disorders</t>
  </si>
  <si>
    <t>[PR91] Genotoxicity</t>
  </si>
  <si>
    <t>[PT37] (Trans/Appl Research) Non-regulatory toxicology and ecotoxicology</t>
  </si>
  <si>
    <t>A30</t>
  </si>
  <si>
    <t>Reptiles (Reptilia)</t>
  </si>
  <si>
    <t>[PT28] Human Immune Disorders</t>
  </si>
  <si>
    <t>[PR92] Reproductive toxicity</t>
  </si>
  <si>
    <t>A31</t>
  </si>
  <si>
    <t>Rana (Rana temporaria and Rana pipiens)</t>
  </si>
  <si>
    <t>[PT29] Human Urogenital/Reproductive Disorders</t>
  </si>
  <si>
    <t>[PR93] Developmental toxicity</t>
  </si>
  <si>
    <t>A32</t>
  </si>
  <si>
    <t>Xenopus (Xenopus laevis and Xenopus tropicalis)</t>
  </si>
  <si>
    <t>[PT30] Human Sensory Organ Disorders (skin, eyes and ears)</t>
  </si>
  <si>
    <t>[PR94] Neurotoxicity</t>
  </si>
  <si>
    <t>A33</t>
  </si>
  <si>
    <t>[PT31] Human Endocrine/Metabolism Disorders</t>
  </si>
  <si>
    <t>A34</t>
  </si>
  <si>
    <t>Zebra fish (Danio rerio)</t>
  </si>
  <si>
    <t>[PT32] Other Human Disorders</t>
  </si>
  <si>
    <t>A35</t>
  </si>
  <si>
    <t>[PT33] Animal Diseases and Disorders</t>
  </si>
  <si>
    <t>[PR97] Phototoxicity</t>
  </si>
  <si>
    <t>[PR51] (Regulatory use/ Routine production) Blood based products</t>
  </si>
  <si>
    <t>A36</t>
  </si>
  <si>
    <t>Cephalopods (Cephalopoda)</t>
  </si>
  <si>
    <t>[PT34] Animal Welfare</t>
  </si>
  <si>
    <t>Ecotoxicity</t>
  </si>
  <si>
    <t>[PT35] Diagnosis of diseases</t>
  </si>
  <si>
    <t>[PR104] Safety testing in food and feed area</t>
  </si>
  <si>
    <t>[PT36] Plant diseases</t>
  </si>
  <si>
    <t>[PR105] Target animal safety</t>
  </si>
  <si>
    <t>[PR61] (Regulatory use/ Quality control) Batch safety testing</t>
  </si>
  <si>
    <t>[PT37] Non-regulatory toxicology and ecotoxicology</t>
  </si>
  <si>
    <t>[PR62] (Regulatory use/ Quality control) Pyrogenicity testing</t>
  </si>
  <si>
    <t>[PR63] (Regulatory use/ Quality control) Batch potency testing</t>
  </si>
  <si>
    <t>[PR64] (Regulatory use/ Quality control) Other quality controls</t>
  </si>
  <si>
    <t>[PR71] (Regulatory use) Other efficacy and tolerance testing</t>
  </si>
  <si>
    <t>[PR84] (Regulatory use/Toxicity and..) Skin irritation/corrosion</t>
  </si>
  <si>
    <t>[PR85] (Regulatory use/Toxicity and..) Skin sensitisation</t>
  </si>
  <si>
    <t>[PR86] (Regulatory use/Toxicity and..) Eye irritation/corrosion</t>
  </si>
  <si>
    <t>[PR88] (Regulatory use/Toxicity and../Repeated dose toxicity) 29 - 90 days</t>
  </si>
  <si>
    <t>[PR90] (Regulatory use/Toxicity and..) Carcinogenicity</t>
  </si>
  <si>
    <t>[PR91] (Regulatory use/Toxicity and..) Genotoxicity</t>
  </si>
  <si>
    <t>[PR92] (Regulatory use/Toxicity and..) Reproductive toxicity</t>
  </si>
  <si>
    <t>[PR93] (Regulatory use/Toxicity and..) Developmental toxicity</t>
  </si>
  <si>
    <t>[PR94] (Regulatory use/Toxicity and..) Neurotoxicity</t>
  </si>
  <si>
    <t>[PR97] (Regulatory use/Toxicity and..) Phototoxicity</t>
  </si>
  <si>
    <t>[PR104] (Regulatory use/Toxicity and..) Safety testing in food and feed area</t>
  </si>
  <si>
    <t>[PR105] (Regulatory use/Toxicity and..) Target animal safety</t>
  </si>
  <si>
    <t>[PN107] Non-EU Purpose</t>
  </si>
  <si>
    <t>Table Headers</t>
  </si>
  <si>
    <t>Specific userform1 translations</t>
  </si>
  <si>
    <t>Previous</t>
  </si>
  <si>
    <t>Current Row</t>
  </si>
  <si>
    <t>Go!</t>
  </si>
  <si>
    <t>Next</t>
  </si>
  <si>
    <t>Save</t>
  </si>
  <si>
    <t>Save &amp; Duplicate</t>
  </si>
  <si>
    <t>Cancel</t>
  </si>
  <si>
    <t>Row Content</t>
  </si>
  <si>
    <t>Animal Use Details Form</t>
  </si>
  <si>
    <t>Primary Purpose (Level 1):</t>
  </si>
  <si>
    <t>Purpose Level 2:</t>
  </si>
  <si>
    <t>Purpose Level 3:</t>
  </si>
  <si>
    <t>Purpose Level 4:</t>
  </si>
  <si>
    <t>Select</t>
  </si>
  <si>
    <t>Purpose Selection</t>
  </si>
  <si>
    <t>Level 1</t>
  </si>
  <si>
    <t>Browse</t>
  </si>
  <si>
    <t>Id1 Dropdown values</t>
  </si>
  <si>
    <t>Id2 Dropdown values</t>
  </si>
  <si>
    <t>Id3 Dropdown values</t>
  </si>
  <si>
    <t>Other Species Dropdown values</t>
  </si>
  <si>
    <t>Other Legislation Dropdown values</t>
  </si>
  <si>
    <t>Other Purpose Dropdown values</t>
  </si>
  <si>
    <t>Custom severity Dropdown values</t>
  </si>
  <si>
    <t>A25-1</t>
  </si>
  <si>
    <t>A25-2</t>
  </si>
  <si>
    <t>Hamsters (Chinese) (Cricetulus griseus)</t>
  </si>
  <si>
    <t>Other rodents (other Rodentia)</t>
  </si>
  <si>
    <t>Horses, donkeys and cross-breeds (Equidae)</t>
  </si>
  <si>
    <t>Cattle (Bos taurus)</t>
  </si>
  <si>
    <t>Vervets (Chlorocebus spp.) (usually either pygerythrus or sabaeus)</t>
  </si>
  <si>
    <t>Other species of Old World monkeys (other species of Cercopithecoidea)</t>
  </si>
  <si>
    <t>Other species of New World monkeys (other species of Ceboidea)</t>
  </si>
  <si>
    <t>Other mammals (other Mammalia)</t>
  </si>
  <si>
    <t>A37</t>
  </si>
  <si>
    <t>Turkey (Meleagris gallopavo)</t>
  </si>
  <si>
    <t>Other amphibians (other Amphibia)</t>
  </si>
  <si>
    <t>A38</t>
  </si>
  <si>
    <t>Sea bass (spp. from families e.g. Serranidae, Moronidae)</t>
  </si>
  <si>
    <t>Salmon, trout, chars and graylings (Salmonidae)</t>
  </si>
  <si>
    <t>A39</t>
  </si>
  <si>
    <t>Guppy, swordtail, molly, platy (Poeciliidae)</t>
  </si>
  <si>
    <t>A40</t>
  </si>
  <si>
    <t>Other fish (other Pisces)</t>
  </si>
  <si>
    <t>[O1] Animals born at an authorised breeder in the Union</t>
  </si>
  <si>
    <t>[O2] Animals born in the Union but not at an authorised breeder</t>
  </si>
  <si>
    <t>[O4] Animals born elsewhere</t>
  </si>
  <si>
    <t>[NHPO1] NHP born at an authorised breeder in the Union</t>
  </si>
  <si>
    <t>[NHPO2] NHP born in the Union but not at an authorised breeder, and NHP born in rest of Europe</t>
  </si>
  <si>
    <t>[NHPO3] NHP born in Asia</t>
  </si>
  <si>
    <t>[NHPO4] NHP born in America</t>
  </si>
  <si>
    <t>[NHPO5] NHP born in Africa</t>
  </si>
  <si>
    <t>[NHPO6] NHP born elsewhere</t>
  </si>
  <si>
    <t>NHP Place of birth</t>
  </si>
  <si>
    <t>[PE42-1] Higher education</t>
  </si>
  <si>
    <t>[PE42-2] Training for the acquisition, maintenance or improvement of vocational skills</t>
  </si>
  <si>
    <t>[PB14] Developmental Biology</t>
  </si>
  <si>
    <t>[PB14] (Basic Research) Developmental Biology</t>
  </si>
  <si>
    <t>[PT38] Animal Nutrition</t>
  </si>
  <si>
    <t>[PT38] (Trans/Appl Research) Animal Nutrition</t>
  </si>
  <si>
    <t>Regulatory use and routine production</t>
  </si>
  <si>
    <t>Quality control (including batch safety and potency testing)</t>
  </si>
  <si>
    <t>Routine production by product type</t>
  </si>
  <si>
    <t>Translational and applied research</t>
  </si>
  <si>
    <t>Basic research</t>
  </si>
  <si>
    <t>[PR95] Kinetics (pharmacokinetics, toxicokinetics, residue depletion)</t>
  </si>
  <si>
    <t>Acute (single dose) toxicity testing methods (including limit test)</t>
  </si>
  <si>
    <t>[PR95] (Regulatory use/Toxicity and..) Kinetics (pharmacokinetics, toxicokinetics, residue depletion)</t>
  </si>
  <si>
    <t>[PR96] Pharmaco-dynamics (including safety pharmacology)</t>
  </si>
  <si>
    <t>[PR107] Combined end-points</t>
  </si>
  <si>
    <t>[PR106] Other toxicity or safety testing</t>
  </si>
  <si>
    <t>[PR96] (Regulatory use/Toxicity and..) Pharmaco-dynamics (including safety pharmacology)</t>
  </si>
  <si>
    <t>[PR106] (Regulatory use/Toxicity and..) Other toxicity or safety testing</t>
  </si>
  <si>
    <t>Acute toxicity testing methods</t>
  </si>
  <si>
    <t>[PR87] 28 days or less</t>
  </si>
  <si>
    <t>[PR89] more than 90 days</t>
  </si>
  <si>
    <t>[PR87] (Regulatory use/Toxicity and../Repeated dose toxicity) 28 days or less</t>
  </si>
  <si>
    <t>[PR98] Acute toxicity (ecotoxicity)</t>
  </si>
  <si>
    <t>[PR99] Chronic toxicity (ecotoxicity)</t>
  </si>
  <si>
    <t>[PR100] Reproductive toxicity (ecotoxicity)</t>
  </si>
  <si>
    <t>[PR101] Endocrine activity (ecotoxicity)</t>
  </si>
  <si>
    <t>[PR102] Bioaccumulation (ecotoxicity)</t>
  </si>
  <si>
    <t>[PR103] Other ecotoxicity</t>
  </si>
  <si>
    <t>[PR98] (Regulatory use/Toxicity and../Ecotoxicity) Acute toxicity (ecotoxicity)</t>
  </si>
  <si>
    <t>[PR99] (Regulatory use/Toxicity and../Ecotoxicity) Chronic toxicity (ecotoxicity)</t>
  </si>
  <si>
    <t>[PR100] (Regulatory use/Toxicity and../Ecotoxicity) Reproductive toxicity (ecotoxicity)</t>
  </si>
  <si>
    <t>[PR101] (Regulatory use/Toxicity and../Ecotoxicity) Endocrine activity (ecotoxicity)</t>
  </si>
  <si>
    <t>[PR102] (Regulatory use/Toxicity and../Ecotoxicity) Bioaccumulation (ecotoxicity)</t>
  </si>
  <si>
    <t>[PR103] (Regulatory use/Toxicity and../Ecotoxicity) Other ecotoxicity</t>
  </si>
  <si>
    <t>[PR89] (Regulatory use/Toxicity and../Repeated dose toxicity) more than 90 days</t>
  </si>
  <si>
    <t>[PR81] (Regulatory use/Toxicity and../Acute toxicity) LD50, LC50</t>
  </si>
  <si>
    <t>[PR82] (Regulatory use/Toxicity and../Acute toxicity) Other lethal methods</t>
  </si>
  <si>
    <t>[PR83] (Regulatory use/Toxicity and../Acute toxicity) Non lethal methods</t>
  </si>
  <si>
    <t>[PR52] Monoclonal antibodies by ascites method only</t>
  </si>
  <si>
    <t>[PR53] Other products</t>
  </si>
  <si>
    <t>[PR53] (Regulatory use/ Routine production) Other products</t>
  </si>
  <si>
    <t>[PR52] (Regulatory use/ Routine production) Monoclonal antibodies by ascites method only</t>
  </si>
  <si>
    <t>[PR54] Monoclonal and polyclonal antibodies (excluding ascites method)</t>
  </si>
  <si>
    <t>[PR54] (Regulatory use/ Routine production) Monoclonal and polyclonal antibodies (excluding ascites method)</t>
  </si>
  <si>
    <t>[LT10] Other legislation</t>
  </si>
  <si>
    <t>Type of legislation</t>
  </si>
  <si>
    <t>Origin of legislation</t>
  </si>
  <si>
    <t xml:space="preserve">Origin of legislation </t>
  </si>
  <si>
    <t>[LO1] Legislation satisfying Union requirements</t>
  </si>
  <si>
    <t>[LO3] Legislation satisfying Non-Union requirements only</t>
  </si>
  <si>
    <t>Toxicity and other safety testing including pharmacology</t>
  </si>
  <si>
    <t>[PR107] (Regulatory use/Toxicity and..) Combined end-points</t>
  </si>
  <si>
    <t>Method of tissue sampling</t>
  </si>
  <si>
    <t>Field 1</t>
  </si>
  <si>
    <t>Field 2</t>
  </si>
  <si>
    <t>Field 3</t>
  </si>
  <si>
    <t>Field 4</t>
  </si>
  <si>
    <t>Field 5</t>
  </si>
  <si>
    <t>Methods of tissue sampling</t>
  </si>
  <si>
    <t>[IG1] Invasive genotyping: blood sampling</t>
  </si>
  <si>
    <t>[IG2] Invasive genotyping: ear biopsy</t>
  </si>
  <si>
    <t>[IG3] Invasive genotyping: tail biopsy</t>
  </si>
  <si>
    <t>[IG4] Invasive genotyping: toe clipping</t>
  </si>
  <si>
    <t>[IG5] Invasive genotyping: other</t>
  </si>
  <si>
    <t>Field 6</t>
  </si>
  <si>
    <t>Field 1 dropdown values</t>
  </si>
  <si>
    <t>Field 2 dropdown values</t>
  </si>
  <si>
    <t>Field 3 dropdown values</t>
  </si>
  <si>
    <t>Field 4 dropdown values</t>
  </si>
  <si>
    <t>Field 5 dropdown values</t>
  </si>
  <si>
    <t>Field 6 dropdown values</t>
  </si>
  <si>
    <t>Specify other method</t>
  </si>
  <si>
    <t>[LO2] Legislation satisfying national requirements only (within Union)</t>
  </si>
  <si>
    <t>Creation of a new GA line *</t>
  </si>
  <si>
    <t>NHP Colony type: Self-sustaining colony</t>
  </si>
  <si>
    <t>Comments</t>
  </si>
  <si>
    <t>Explanation of warnings</t>
  </si>
  <si>
    <t>[IG6] Invasive genotyping: fin biopsy</t>
  </si>
  <si>
    <t>Severity of genotyping</t>
  </si>
  <si>
    <t>Information on efforts made to refine tissue sampling methods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</si>
</sst>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8"/>
      <color indexed="8"/>
      <name val="Calibri"/>
      <family val="2"/>
    </font>
    <font>
      <b/>
      <sz val="14"/>
      <color indexed="4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30" borderId="3" applyNumberFormat="0" applyAlignment="0" applyProtection="0"/>
    <xf numFmtId="0" fontId="6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77" fontId="1" fillId="0" borderId="0" applyFill="0" applyBorder="0" applyAlignment="0" applyProtection="0"/>
    <xf numFmtId="176" fontId="1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14" xfId="0" applyFont="1" applyFill="1" applyBorder="1" applyAlignment="1" applyProtection="1">
      <alignment/>
      <protection locked="0"/>
    </xf>
    <xf numFmtId="0" fontId="0" fillId="33" borderId="15" xfId="0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33" borderId="14" xfId="49" applyNumberFormat="1" applyFill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9" fillId="0" borderId="0" xfId="0" applyFont="1" applyAlignment="1">
      <alignment/>
    </xf>
    <xf numFmtId="0" fontId="8" fillId="0" borderId="19" xfId="0" applyFont="1" applyBorder="1" applyAlignment="1">
      <alignment/>
    </xf>
    <xf numFmtId="0" fontId="0" fillId="0" borderId="19" xfId="0" applyBorder="1" applyAlignment="1">
      <alignment/>
    </xf>
    <xf numFmtId="0" fontId="10" fillId="33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10" fillId="34" borderId="0" xfId="0" applyFont="1" applyFill="1" applyAlignment="1">
      <alignment/>
    </xf>
    <xf numFmtId="0" fontId="10" fillId="35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6" borderId="0" xfId="0" applyFont="1" applyFill="1" applyAlignment="1">
      <alignment vertical="center"/>
    </xf>
    <xf numFmtId="0" fontId="10" fillId="38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33" borderId="0" xfId="0" applyFont="1" applyFill="1" applyAlignment="1">
      <alignment vertical="center"/>
    </xf>
    <xf numFmtId="0" fontId="0" fillId="41" borderId="0" xfId="0" applyFill="1" applyAlignment="1">
      <alignment/>
    </xf>
    <xf numFmtId="0" fontId="11" fillId="0" borderId="0" xfId="0" applyFont="1" applyAlignment="1">
      <alignment/>
    </xf>
    <xf numFmtId="0" fontId="0" fillId="42" borderId="14" xfId="0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1" fillId="43" borderId="0" xfId="0" applyFont="1" applyFill="1" applyAlignment="1">
      <alignment/>
    </xf>
    <xf numFmtId="0" fontId="11" fillId="34" borderId="0" xfId="0" applyFont="1" applyFill="1" applyAlignment="1">
      <alignment/>
    </xf>
    <xf numFmtId="0" fontId="12" fillId="35" borderId="0" xfId="0" applyFont="1" applyFill="1" applyAlignment="1">
      <alignment/>
    </xf>
    <xf numFmtId="0" fontId="11" fillId="36" borderId="0" xfId="0" applyFont="1" applyFill="1" applyAlignment="1">
      <alignment vertical="center"/>
    </xf>
    <xf numFmtId="0" fontId="12" fillId="38" borderId="0" xfId="0" applyFont="1" applyFill="1" applyAlignment="1">
      <alignment/>
    </xf>
    <xf numFmtId="0" fontId="11" fillId="37" borderId="0" xfId="0" applyFont="1" applyFill="1" applyAlignment="1">
      <alignment/>
    </xf>
    <xf numFmtId="0" fontId="11" fillId="39" borderId="0" xfId="0" applyFont="1" applyFill="1" applyAlignment="1">
      <alignment/>
    </xf>
    <xf numFmtId="0" fontId="11" fillId="40" borderId="0" xfId="0" applyFont="1" applyFill="1" applyAlignment="1">
      <alignment/>
    </xf>
    <xf numFmtId="0" fontId="11" fillId="41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20" xfId="0" applyFont="1" applyFill="1" applyBorder="1" applyAlignment="1">
      <alignment vertical="top"/>
    </xf>
    <xf numFmtId="0" fontId="10" fillId="3" borderId="20" xfId="0" applyFont="1" applyFill="1" applyBorder="1" applyAlignment="1">
      <alignment vertical="top"/>
    </xf>
    <xf numFmtId="0" fontId="0" fillId="42" borderId="21" xfId="0" applyFill="1" applyBorder="1" applyAlignment="1" applyProtection="1">
      <alignment/>
      <protection locked="0"/>
    </xf>
    <xf numFmtId="0" fontId="8" fillId="44" borderId="22" xfId="0" applyFont="1" applyFill="1" applyBorder="1" applyAlignment="1">
      <alignment/>
    </xf>
    <xf numFmtId="0" fontId="0" fillId="42" borderId="22" xfId="0" applyFill="1" applyBorder="1" applyAlignment="1" applyProtection="1">
      <alignment/>
      <protection locked="0"/>
    </xf>
    <xf numFmtId="0" fontId="0" fillId="42" borderId="23" xfId="0" applyFill="1" applyBorder="1" applyAlignment="1" applyProtection="1">
      <alignment/>
      <protection locked="0"/>
    </xf>
    <xf numFmtId="0" fontId="0" fillId="42" borderId="24" xfId="0" applyFill="1" applyBorder="1" applyAlignment="1" applyProtection="1">
      <alignment/>
      <protection locked="0"/>
    </xf>
    <xf numFmtId="0" fontId="0" fillId="42" borderId="25" xfId="0" applyFill="1" applyBorder="1" applyAlignment="1" applyProtection="1">
      <alignment/>
      <protection locked="0"/>
    </xf>
    <xf numFmtId="0" fontId="8" fillId="44" borderId="26" xfId="0" applyFont="1" applyFill="1" applyBorder="1" applyAlignment="1">
      <alignment/>
    </xf>
    <xf numFmtId="0" fontId="8" fillId="44" borderId="27" xfId="0" applyFont="1" applyFill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dxfs count="2"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1000125</xdr:colOff>
      <xdr:row>0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12573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F17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9.28125" style="0" customWidth="1"/>
    <col min="2" max="2" width="3.8515625" style="0" customWidth="1"/>
    <col min="3" max="3" width="38.140625" style="0" customWidth="1"/>
    <col min="4" max="4" width="56.57421875" style="0" customWidth="1"/>
    <col min="5" max="5" width="14.28125" style="0" customWidth="1"/>
    <col min="6" max="6" width="6.28125" style="0" customWidth="1"/>
  </cols>
  <sheetData>
    <row r="1" spans="2:6" ht="78.75" customHeight="1">
      <c r="B1" s="63" t="str">
        <f>CONCATENATE("Animal use data ",D14)</f>
        <v>Animal use data </v>
      </c>
      <c r="C1" s="63"/>
      <c r="D1" s="63"/>
      <c r="E1" s="63"/>
      <c r="F1" s="1"/>
    </row>
    <row r="3" spans="2:5" ht="15">
      <c r="B3" s="2"/>
      <c r="C3" s="3"/>
      <c r="D3" s="3"/>
      <c r="E3" s="4"/>
    </row>
    <row r="4" spans="2:5" ht="18.75">
      <c r="B4" s="5"/>
      <c r="C4" s="6" t="s">
        <v>0</v>
      </c>
      <c r="D4" s="7"/>
      <c r="E4" s="8"/>
    </row>
    <row r="5" spans="2:5" ht="18.75">
      <c r="B5" s="5"/>
      <c r="C5" s="9"/>
      <c r="D5" s="10"/>
      <c r="E5" s="8"/>
    </row>
    <row r="6" spans="2:5" ht="18.75">
      <c r="B6" s="5"/>
      <c r="C6" s="6" t="s">
        <v>1</v>
      </c>
      <c r="D6" s="7"/>
      <c r="E6" s="8"/>
    </row>
    <row r="7" spans="2:5" ht="18.75">
      <c r="B7" s="5"/>
      <c r="C7" s="9"/>
      <c r="D7" s="10"/>
      <c r="E7" s="8"/>
    </row>
    <row r="8" spans="2:5" ht="18.75">
      <c r="B8" s="5"/>
      <c r="C8" s="6" t="s">
        <v>2</v>
      </c>
      <c r="D8" s="7"/>
      <c r="E8" s="8"/>
    </row>
    <row r="9" spans="2:5" ht="18.75">
      <c r="B9" s="5"/>
      <c r="C9" s="9"/>
      <c r="D9" s="10"/>
      <c r="E9" s="8"/>
    </row>
    <row r="10" spans="2:5" ht="18.75">
      <c r="B10" s="5"/>
      <c r="C10" s="6" t="s">
        <v>3</v>
      </c>
      <c r="D10" s="11"/>
      <c r="E10" s="8"/>
    </row>
    <row r="11" spans="2:5" ht="18.75">
      <c r="B11" s="5"/>
      <c r="C11" s="9"/>
      <c r="D11" s="10"/>
      <c r="E11" s="8"/>
    </row>
    <row r="12" spans="2:5" ht="18.75">
      <c r="B12" s="5"/>
      <c r="C12" s="6" t="s">
        <v>4</v>
      </c>
      <c r="D12" s="7"/>
      <c r="E12" s="8"/>
    </row>
    <row r="13" spans="2:5" ht="18.75">
      <c r="B13" s="5"/>
      <c r="C13" s="9"/>
      <c r="D13" s="10"/>
      <c r="E13" s="8"/>
    </row>
    <row r="14" spans="2:5" ht="18.75">
      <c r="B14" s="5"/>
      <c r="C14" s="6" t="s">
        <v>5</v>
      </c>
      <c r="D14" s="7"/>
      <c r="E14" s="8"/>
    </row>
    <row r="15" spans="2:5" ht="15">
      <c r="B15" s="12"/>
      <c r="C15" s="13"/>
      <c r="D15" s="13"/>
      <c r="E15" s="14"/>
    </row>
    <row r="17" spans="2:5" ht="15">
      <c r="B17" s="64"/>
      <c r="C17" s="64"/>
      <c r="D17" s="64"/>
      <c r="E17" s="64"/>
    </row>
  </sheetData>
  <sheetProtection sheet="1" selectLockedCells="1"/>
  <mergeCells count="2">
    <mergeCell ref="B1:E1"/>
    <mergeCell ref="B17:E17"/>
  </mergeCells>
  <dataValidations count="4">
    <dataValidation allowBlank="1" showErrorMessage="1" sqref="D14"/>
    <dataValidation allowBlank="1" showErrorMessage="1" sqref="D12"/>
    <dataValidation allowBlank="1" showErrorMessage="1" sqref="D8 D6"/>
    <dataValidation type="list" allowBlank="1" showErrorMessage="1" sqref="D4">
      <formula1>CountryCodesList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83.8515625" style="41" customWidth="1"/>
    <col min="2" max="2" width="25.7109375" style="41" customWidth="1"/>
    <col min="3" max="3" width="19.8515625" style="41" customWidth="1"/>
    <col min="4" max="4" width="47.57421875" style="55" customWidth="1"/>
    <col min="5" max="6" width="31.8515625" style="57" customWidth="1"/>
    <col min="7" max="7" width="58.28125" style="57" bestFit="1" customWidth="1"/>
  </cols>
  <sheetData>
    <row r="1" spans="1:7" ht="15">
      <c r="A1" s="15"/>
      <c r="B1" s="15"/>
      <c r="C1"/>
      <c r="D1"/>
      <c r="E1"/>
      <c r="F1"/>
      <c r="G1"/>
    </row>
    <row r="2" spans="1:7" ht="15">
      <c r="A2" s="15"/>
      <c r="B2" s="15"/>
      <c r="C2" s="15"/>
      <c r="D2" s="15"/>
      <c r="E2"/>
      <c r="F2"/>
      <c r="G2"/>
    </row>
    <row r="3" spans="1:7" ht="15">
      <c r="A3" s="61" t="str">
        <f>Translations!DE2</f>
        <v>Animal Species *</v>
      </c>
      <c r="B3" s="61" t="str">
        <f>Translations!DF2</f>
        <v>Specify other</v>
      </c>
      <c r="C3" s="61" t="str">
        <f>Translations!DG2</f>
        <v>Number of Animals *</v>
      </c>
      <c r="D3" s="62" t="str">
        <f>Translations!DX2</f>
        <v>Method of tissue sampling</v>
      </c>
      <c r="E3" s="56" t="str">
        <f>Translations!DY2</f>
        <v>Specify other method</v>
      </c>
      <c r="F3" s="56" t="str">
        <f>Translations!EF2</f>
        <v>Severity of genotyping</v>
      </c>
      <c r="G3" s="56" t="s">
        <v>388</v>
      </c>
    </row>
    <row r="4" spans="1:7" ht="15">
      <c r="A4" s="58"/>
      <c r="B4" s="58"/>
      <c r="C4" s="58"/>
      <c r="D4" s="59"/>
      <c r="E4" s="60"/>
      <c r="F4" s="60"/>
      <c r="G4" s="60"/>
    </row>
  </sheetData>
  <sheetProtection/>
  <conditionalFormatting sqref="A4:A65536 D4:D65536">
    <cfRule type="expression" priority="2" dxfId="1" stopIfTrue="1">
      <formula>NOT(ISERROR(SEARCH("Other",A4)))</formula>
    </cfRule>
  </conditionalFormatting>
  <dataValidations count="3">
    <dataValidation type="list" showInputMessage="1" showErrorMessage="1" sqref="A4:A65536">
      <formula1>AnimalsList</formula1>
    </dataValidation>
    <dataValidation type="list" allowBlank="1" showInputMessage="1" showErrorMessage="1" sqref="D4:D65536">
      <formula1>Methods_of_tissue_sampling</formula1>
    </dataValidation>
    <dataValidation type="list" allowBlank="1" showInputMessage="1" showErrorMessage="1" sqref="F4:F65536">
      <formula1>IF(AND(D4&lt;&gt;"",(MATCH(D4,Methods_of_tissue_sampling,0)+1)&lt;8),OFFSET(SeverityList,0,0,4),OFFSET(SeverityList,0,0,0))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EF79"/>
  <sheetViews>
    <sheetView zoomScalePageLayoutView="0" workbookViewId="0" topLeftCell="CA1">
      <selection activeCell="CE16" sqref="CE16"/>
    </sheetView>
  </sheetViews>
  <sheetFormatPr defaultColWidth="9.140625" defaultRowHeight="15"/>
  <cols>
    <col min="1" max="1" width="14.140625" style="0" customWidth="1"/>
    <col min="2" max="2" width="10.8515625" style="0" customWidth="1"/>
    <col min="9" max="9" width="37.140625" style="0" customWidth="1"/>
    <col min="12" max="12" width="32.8515625" style="0" customWidth="1"/>
    <col min="22" max="22" width="3.28125" style="0" customWidth="1"/>
    <col min="41" max="41" width="3.28125" style="0" customWidth="1"/>
    <col min="43" max="43" width="3.00390625" style="0" customWidth="1"/>
    <col min="50" max="50" width="5.7109375" style="0" customWidth="1"/>
    <col min="54" max="54" width="20.00390625" style="0" customWidth="1"/>
    <col min="57" max="57" width="28.57421875" style="0" customWidth="1"/>
    <col min="61" max="61" width="30.8515625" style="0" customWidth="1"/>
    <col min="68" max="68" width="2.421875" style="0" customWidth="1"/>
    <col min="72" max="72" width="64.00390625" style="0" customWidth="1"/>
    <col min="73" max="73" width="47.7109375" style="0" customWidth="1"/>
    <col min="74" max="74" width="41.140625" style="0" customWidth="1"/>
    <col min="75" max="75" width="36.8515625" style="0" customWidth="1"/>
    <col min="77" max="77" width="48.28125" style="0" customWidth="1"/>
    <col min="78" max="78" width="45.00390625" style="0" customWidth="1"/>
    <col min="79" max="79" width="51.7109375" style="0" customWidth="1"/>
    <col min="81" max="81" width="27.00390625" style="0" customWidth="1"/>
    <col min="82" max="82" width="30.421875" style="0" customWidth="1"/>
    <col min="83" max="83" width="38.00390625" style="0" customWidth="1"/>
    <col min="84" max="84" width="32.8515625" style="0" customWidth="1"/>
    <col min="91" max="92" width="21.421875" style="0" customWidth="1"/>
    <col min="93" max="93" width="21.140625" style="0" customWidth="1"/>
    <col min="94" max="94" width="20.421875" style="0" customWidth="1"/>
    <col min="95" max="95" width="20.57421875" style="0" customWidth="1"/>
    <col min="96" max="96" width="20.8515625" style="0" customWidth="1"/>
    <col min="97" max="97" width="19.7109375" style="0" customWidth="1"/>
    <col min="98" max="98" width="19.8515625" style="0" customWidth="1"/>
    <col min="99" max="99" width="19.421875" style="0" customWidth="1"/>
    <col min="100" max="100" width="30.421875" style="0" customWidth="1"/>
    <col min="101" max="101" width="31.00390625" style="0" customWidth="1"/>
    <col min="102" max="102" width="32.7109375" style="0" customWidth="1"/>
    <col min="103" max="103" width="32.140625" style="0" customWidth="1"/>
    <col min="105" max="105" width="16.421875" style="0" customWidth="1"/>
    <col min="106" max="106" width="7.00390625" style="0" customWidth="1"/>
    <col min="107" max="107" width="6.7109375" style="0" customWidth="1"/>
    <col min="108" max="108" width="6.421875" style="0" customWidth="1"/>
    <col min="109" max="109" width="17.00390625" style="0" customWidth="1"/>
    <col min="110" max="110" width="13.28125" style="0" customWidth="1"/>
    <col min="111" max="111" width="19.8515625" style="0" customWidth="1"/>
    <col min="113" max="113" width="19.421875" style="0" customWidth="1"/>
    <col min="114" max="114" width="18.00390625" style="0" customWidth="1"/>
    <col min="115" max="115" width="15.28125" style="0" customWidth="1"/>
    <col min="116" max="116" width="14.8515625" style="0" customWidth="1"/>
    <col min="117" max="117" width="19.28125" style="0" customWidth="1"/>
    <col min="119" max="119" width="12.8515625" style="0" customWidth="1"/>
    <col min="120" max="120" width="19.57421875" style="0" customWidth="1"/>
    <col min="121" max="121" width="13.140625" style="0" customWidth="1"/>
    <col min="122" max="122" width="46.00390625" style="0" customWidth="1"/>
    <col min="123" max="123" width="10.00390625" style="0" customWidth="1"/>
    <col min="124" max="124" width="15.421875" style="0" customWidth="1"/>
    <col min="125" max="125" width="22.00390625" style="0" customWidth="1"/>
    <col min="126" max="126" width="11.7109375" style="0" customWidth="1"/>
    <col min="127" max="127" width="23.57421875" style="0" customWidth="1"/>
    <col min="128" max="128" width="31.140625" style="0" customWidth="1"/>
    <col min="129" max="129" width="18.00390625" style="0" customWidth="1"/>
    <col min="130" max="131" width="9.00390625" style="0" customWidth="1"/>
  </cols>
  <sheetData>
    <row r="1" spans="1:105" ht="15">
      <c r="A1" s="16"/>
      <c r="B1" s="17" t="s">
        <v>20</v>
      </c>
      <c r="C1" s="18"/>
      <c r="J1" s="17" t="s">
        <v>21</v>
      </c>
      <c r="K1" s="17" t="s">
        <v>22</v>
      </c>
      <c r="L1" s="18"/>
      <c r="M1" s="17" t="s">
        <v>23</v>
      </c>
      <c r="T1" s="17" t="s">
        <v>24</v>
      </c>
      <c r="W1" s="17" t="s">
        <v>356</v>
      </c>
      <c r="AD1" s="17" t="s">
        <v>354</v>
      </c>
      <c r="AL1" s="17" t="s">
        <v>25</v>
      </c>
      <c r="AP1" s="17" t="s">
        <v>26</v>
      </c>
      <c r="AR1" s="17" t="s">
        <v>27</v>
      </c>
      <c r="AY1" s="17" t="s">
        <v>28</v>
      </c>
      <c r="BF1" s="17" t="s">
        <v>29</v>
      </c>
      <c r="BJ1" s="17" t="s">
        <v>30</v>
      </c>
      <c r="BQ1" s="17" t="s">
        <v>31</v>
      </c>
      <c r="BT1" s="40" t="s">
        <v>269</v>
      </c>
      <c r="BU1" s="43" t="s">
        <v>32</v>
      </c>
      <c r="BV1" s="44" t="s">
        <v>42</v>
      </c>
      <c r="BW1" s="45" t="s">
        <v>314</v>
      </c>
      <c r="BX1" t="s">
        <v>33</v>
      </c>
      <c r="BY1" s="46" t="s">
        <v>315</v>
      </c>
      <c r="BZ1" s="47" t="s">
        <v>316</v>
      </c>
      <c r="CA1" s="48" t="s">
        <v>359</v>
      </c>
      <c r="CC1" s="49" t="s">
        <v>327</v>
      </c>
      <c r="CD1" s="50" t="s">
        <v>190</v>
      </c>
      <c r="CE1" s="51" t="s">
        <v>228</v>
      </c>
      <c r="CF1" s="40" t="s">
        <v>367</v>
      </c>
      <c r="CM1" s="40" t="s">
        <v>374</v>
      </c>
      <c r="CN1" s="40" t="s">
        <v>375</v>
      </c>
      <c r="CO1" s="40" t="s">
        <v>376</v>
      </c>
      <c r="CP1" s="40" t="s">
        <v>377</v>
      </c>
      <c r="CQ1" s="40" t="s">
        <v>378</v>
      </c>
      <c r="CR1" s="40" t="s">
        <v>379</v>
      </c>
      <c r="CS1" s="40" t="s">
        <v>271</v>
      </c>
      <c r="CT1" s="40" t="s">
        <v>272</v>
      </c>
      <c r="CU1" s="40" t="s">
        <v>273</v>
      </c>
      <c r="CV1" s="40" t="s">
        <v>274</v>
      </c>
      <c r="CW1" s="40" t="s">
        <v>276</v>
      </c>
      <c r="CX1" s="40" t="s">
        <v>275</v>
      </c>
      <c r="CY1" s="40" t="s">
        <v>277</v>
      </c>
      <c r="DA1" s="40" t="s">
        <v>252</v>
      </c>
    </row>
    <row r="2" spans="1:136" ht="15">
      <c r="A2" t="str">
        <f aca="true" t="shared" si="0" ref="A2:A35">MID(B2,1,6)</f>
        <v>[PB1] </v>
      </c>
      <c r="B2" s="20" t="s">
        <v>34</v>
      </c>
      <c r="F2" s="20"/>
      <c r="J2" t="s">
        <v>35</v>
      </c>
      <c r="K2" t="s">
        <v>36</v>
      </c>
      <c r="M2" t="str">
        <f aca="true" t="shared" si="1" ref="M2:M26">CONCATENATE("[",J2,"] ",K2)</f>
        <v>[A1] Mice (Mus musculus)</v>
      </c>
      <c r="T2" t="s">
        <v>37</v>
      </c>
      <c r="W2" s="20" t="s">
        <v>357</v>
      </c>
      <c r="AD2" s="20" t="s">
        <v>38</v>
      </c>
      <c r="AL2" s="21" t="s">
        <v>39</v>
      </c>
      <c r="AP2" t="s">
        <v>19</v>
      </c>
      <c r="AR2" s="20" t="s">
        <v>298</v>
      </c>
      <c r="AY2" s="20" t="s">
        <v>301</v>
      </c>
      <c r="BF2" s="20" t="s">
        <v>40</v>
      </c>
      <c r="BJ2" t="s">
        <v>41</v>
      </c>
      <c r="BQ2">
        <v>2021</v>
      </c>
      <c r="BT2" s="19" t="s">
        <v>318</v>
      </c>
      <c r="BU2" s="29" t="s">
        <v>94</v>
      </c>
      <c r="BV2" s="35" t="s">
        <v>166</v>
      </c>
      <c r="BW2" s="23" t="s">
        <v>315</v>
      </c>
      <c r="BX2" s="30" t="s">
        <v>33</v>
      </c>
      <c r="BY2" s="33" t="s">
        <v>120</v>
      </c>
      <c r="BZ2" s="34" t="s">
        <v>148</v>
      </c>
      <c r="CA2" s="31" t="s">
        <v>320</v>
      </c>
      <c r="CB2" s="36"/>
      <c r="CC2" s="36" t="s">
        <v>167</v>
      </c>
      <c r="CD2" s="37" t="s">
        <v>328</v>
      </c>
      <c r="CE2" s="39" t="s">
        <v>331</v>
      </c>
      <c r="CF2" s="53" t="s">
        <v>368</v>
      </c>
      <c r="DA2" t="s">
        <v>6</v>
      </c>
      <c r="DB2" t="s">
        <v>7</v>
      </c>
      <c r="DC2" t="s">
        <v>8</v>
      </c>
      <c r="DD2" t="s">
        <v>9</v>
      </c>
      <c r="DE2" t="s">
        <v>10</v>
      </c>
      <c r="DF2" t="s">
        <v>11</v>
      </c>
      <c r="DG2" t="s">
        <v>12</v>
      </c>
      <c r="DH2" t="s">
        <v>13</v>
      </c>
      <c r="DI2" t="s">
        <v>27</v>
      </c>
      <c r="DJ2" t="s">
        <v>307</v>
      </c>
      <c r="DK2" t="s">
        <v>14</v>
      </c>
      <c r="DL2" t="s">
        <v>15</v>
      </c>
      <c r="DM2" t="s">
        <v>382</v>
      </c>
      <c r="DN2" t="s">
        <v>16</v>
      </c>
      <c r="DO2" t="s">
        <v>11</v>
      </c>
      <c r="DP2" t="s">
        <v>354</v>
      </c>
      <c r="DQ2" t="s">
        <v>11</v>
      </c>
      <c r="DR2" t="s">
        <v>355</v>
      </c>
      <c r="DS2" t="s">
        <v>17</v>
      </c>
      <c r="DT2" t="s">
        <v>18</v>
      </c>
      <c r="DU2" t="s">
        <v>385</v>
      </c>
      <c r="DV2" t="s">
        <v>384</v>
      </c>
      <c r="DW2" t="s">
        <v>383</v>
      </c>
      <c r="DX2" t="s">
        <v>361</v>
      </c>
      <c r="DY2" t="s">
        <v>380</v>
      </c>
      <c r="DZ2" t="s">
        <v>362</v>
      </c>
      <c r="EA2" t="s">
        <v>363</v>
      </c>
      <c r="EB2" t="s">
        <v>364</v>
      </c>
      <c r="EC2" t="s">
        <v>365</v>
      </c>
      <c r="ED2" t="s">
        <v>366</v>
      </c>
      <c r="EE2" t="s">
        <v>373</v>
      </c>
      <c r="EF2" t="s">
        <v>387</v>
      </c>
    </row>
    <row r="3" spans="1:111" ht="15">
      <c r="A3" t="str">
        <f t="shared" si="0"/>
        <v>[PB2] </v>
      </c>
      <c r="B3" s="20" t="s">
        <v>43</v>
      </c>
      <c r="F3" s="20"/>
      <c r="J3" t="s">
        <v>44</v>
      </c>
      <c r="K3" t="s">
        <v>45</v>
      </c>
      <c r="M3" t="str">
        <f t="shared" si="1"/>
        <v>[A2] Rats (Rattus norvegicus)</v>
      </c>
      <c r="T3" t="s">
        <v>46</v>
      </c>
      <c r="W3" s="20" t="s">
        <v>381</v>
      </c>
      <c r="AD3" s="20" t="s">
        <v>47</v>
      </c>
      <c r="AL3" s="21" t="s">
        <v>48</v>
      </c>
      <c r="AP3" t="s">
        <v>49</v>
      </c>
      <c r="AR3" s="20" t="s">
        <v>299</v>
      </c>
      <c r="AY3" s="20" t="s">
        <v>302</v>
      </c>
      <c r="BF3" s="20" t="s">
        <v>50</v>
      </c>
      <c r="BJ3" t="s">
        <v>51</v>
      </c>
      <c r="BQ3">
        <v>2022</v>
      </c>
      <c r="BT3" s="22" t="s">
        <v>317</v>
      </c>
      <c r="BU3" s="29" t="s">
        <v>99</v>
      </c>
      <c r="BV3" s="35" t="s">
        <v>172</v>
      </c>
      <c r="BW3" s="23" t="s">
        <v>100</v>
      </c>
      <c r="BX3" s="25" t="s">
        <v>33</v>
      </c>
      <c r="BY3" s="33" t="s">
        <v>126</v>
      </c>
      <c r="BZ3" s="34" t="s">
        <v>347</v>
      </c>
      <c r="CA3" s="31" t="s">
        <v>173</v>
      </c>
      <c r="CB3" s="25"/>
      <c r="CC3" s="36" t="s">
        <v>174</v>
      </c>
      <c r="CD3" s="37" t="s">
        <v>197</v>
      </c>
      <c r="CE3" s="39" t="s">
        <v>332</v>
      </c>
      <c r="CF3" s="53" t="s">
        <v>369</v>
      </c>
      <c r="DA3" s="65" t="s">
        <v>253</v>
      </c>
      <c r="DB3" s="65"/>
      <c r="DC3" s="65"/>
      <c r="DE3" s="65" t="s">
        <v>253</v>
      </c>
      <c r="DF3" s="65"/>
      <c r="DG3" s="42"/>
    </row>
    <row r="4" spans="1:109" ht="15">
      <c r="A4" t="str">
        <f t="shared" si="0"/>
        <v>[PB3] </v>
      </c>
      <c r="B4" s="20" t="s">
        <v>52</v>
      </c>
      <c r="F4" s="20"/>
      <c r="J4" t="s">
        <v>53</v>
      </c>
      <c r="K4" t="s">
        <v>54</v>
      </c>
      <c r="M4" t="str">
        <f t="shared" si="1"/>
        <v>[A3] Guinea-Pigs (Cavia porcellus)</v>
      </c>
      <c r="T4" t="s">
        <v>55</v>
      </c>
      <c r="W4" s="20" t="s">
        <v>358</v>
      </c>
      <c r="AD4" s="20" t="s">
        <v>56</v>
      </c>
      <c r="AL4" s="21" t="s">
        <v>57</v>
      </c>
      <c r="AR4" s="20" t="s">
        <v>58</v>
      </c>
      <c r="AY4" s="20" t="s">
        <v>303</v>
      </c>
      <c r="BF4" s="20" t="s">
        <v>59</v>
      </c>
      <c r="BJ4" t="s">
        <v>60</v>
      </c>
      <c r="BQ4">
        <v>2023</v>
      </c>
      <c r="BT4" s="23" t="s">
        <v>314</v>
      </c>
      <c r="BU4" s="29" t="s">
        <v>105</v>
      </c>
      <c r="BV4" s="35" t="s">
        <v>177</v>
      </c>
      <c r="BW4" s="23" t="s">
        <v>359</v>
      </c>
      <c r="BX4" s="31" t="s">
        <v>33</v>
      </c>
      <c r="BY4" s="33" t="s">
        <v>132</v>
      </c>
      <c r="BZ4" s="32" t="s">
        <v>351</v>
      </c>
      <c r="CA4" s="31" t="s">
        <v>178</v>
      </c>
      <c r="CB4" s="25"/>
      <c r="CC4" s="36" t="s">
        <v>179</v>
      </c>
      <c r="CD4" s="37" t="s">
        <v>329</v>
      </c>
      <c r="CE4" s="39" t="s">
        <v>333</v>
      </c>
      <c r="CF4" s="53" t="s">
        <v>370</v>
      </c>
      <c r="DA4" t="s">
        <v>254</v>
      </c>
      <c r="DE4" t="s">
        <v>263</v>
      </c>
    </row>
    <row r="5" spans="1:109" ht="15">
      <c r="A5" t="str">
        <f t="shared" si="0"/>
        <v>[PB4] </v>
      </c>
      <c r="B5" s="20" t="s">
        <v>62</v>
      </c>
      <c r="F5" s="20"/>
      <c r="J5" t="s">
        <v>63</v>
      </c>
      <c r="K5" t="s">
        <v>64</v>
      </c>
      <c r="M5" t="str">
        <f t="shared" si="1"/>
        <v>[A4] Hamsters (Syrian) (Mesocricetus auratus)</v>
      </c>
      <c r="T5" t="s">
        <v>65</v>
      </c>
      <c r="AD5" s="20" t="s">
        <v>66</v>
      </c>
      <c r="AL5" t="s">
        <v>67</v>
      </c>
      <c r="AR5" s="20" t="s">
        <v>300</v>
      </c>
      <c r="AY5" s="20" t="s">
        <v>304</v>
      </c>
      <c r="BJ5" s="27"/>
      <c r="BQ5">
        <v>2024</v>
      </c>
      <c r="BT5" t="s">
        <v>61</v>
      </c>
      <c r="BU5" s="29" t="s">
        <v>110</v>
      </c>
      <c r="BV5" s="35" t="s">
        <v>184</v>
      </c>
      <c r="BW5" s="28" t="s">
        <v>316</v>
      </c>
      <c r="BX5" s="32" t="s">
        <v>33</v>
      </c>
      <c r="BY5" s="33" t="s">
        <v>137</v>
      </c>
      <c r="BZ5" s="32" t="s">
        <v>348</v>
      </c>
      <c r="CA5" s="31" t="s">
        <v>185</v>
      </c>
      <c r="CB5" s="25"/>
      <c r="CC5" s="25"/>
      <c r="CE5" s="39" t="s">
        <v>334</v>
      </c>
      <c r="CF5" s="53" t="s">
        <v>371</v>
      </c>
      <c r="DA5" t="s">
        <v>255</v>
      </c>
      <c r="DE5" t="s">
        <v>264</v>
      </c>
    </row>
    <row r="6" spans="1:109" ht="15">
      <c r="A6" t="str">
        <f t="shared" si="0"/>
        <v>[PB5] </v>
      </c>
      <c r="B6" s="20" t="s">
        <v>69</v>
      </c>
      <c r="F6" s="20"/>
      <c r="J6" t="s">
        <v>70</v>
      </c>
      <c r="K6" t="s">
        <v>280</v>
      </c>
      <c r="M6" t="str">
        <f t="shared" si="1"/>
        <v>[A5] Hamsters (Chinese) (Cricetulus griseus)</v>
      </c>
      <c r="T6" t="s">
        <v>71</v>
      </c>
      <c r="AD6" s="20" t="s">
        <v>72</v>
      </c>
      <c r="AY6" s="20" t="s">
        <v>305</v>
      </c>
      <c r="BQ6">
        <v>2025</v>
      </c>
      <c r="BT6" s="26" t="s">
        <v>68</v>
      </c>
      <c r="BU6" s="29" t="s">
        <v>114</v>
      </c>
      <c r="BV6" s="35" t="s">
        <v>189</v>
      </c>
      <c r="BW6" s="25"/>
      <c r="BX6" s="25"/>
      <c r="BY6" s="26"/>
      <c r="BZ6" s="25"/>
      <c r="CA6" s="31" t="s">
        <v>190</v>
      </c>
      <c r="CB6" s="37"/>
      <c r="CC6" s="25"/>
      <c r="CE6" s="39" t="s">
        <v>335</v>
      </c>
      <c r="CF6" s="54" t="s">
        <v>372</v>
      </c>
      <c r="DA6" t="s">
        <v>256</v>
      </c>
      <c r="DE6" t="s">
        <v>265</v>
      </c>
    </row>
    <row r="7" spans="1:109" ht="15">
      <c r="A7" t="str">
        <f t="shared" si="0"/>
        <v>[PB6] </v>
      </c>
      <c r="B7" s="20" t="s">
        <v>73</v>
      </c>
      <c r="F7" s="20"/>
      <c r="J7" t="s">
        <v>74</v>
      </c>
      <c r="K7" t="s">
        <v>75</v>
      </c>
      <c r="M7" t="str">
        <f t="shared" si="1"/>
        <v>[A6] Mongolian gerbil (Meriones unguiculatus)</v>
      </c>
      <c r="T7" t="s">
        <v>76</v>
      </c>
      <c r="AD7" s="20" t="s">
        <v>77</v>
      </c>
      <c r="AY7" s="20" t="s">
        <v>306</v>
      </c>
      <c r="BQ7">
        <v>2026</v>
      </c>
      <c r="BT7" t="s">
        <v>308</v>
      </c>
      <c r="BU7" s="29" t="s">
        <v>119</v>
      </c>
      <c r="BV7" s="35" t="s">
        <v>195</v>
      </c>
      <c r="BW7" s="25"/>
      <c r="BX7" s="25"/>
      <c r="BY7" s="26"/>
      <c r="BZ7" s="25"/>
      <c r="CA7" s="31" t="s">
        <v>196</v>
      </c>
      <c r="CB7" s="25"/>
      <c r="CC7" s="25"/>
      <c r="CE7" s="39" t="s">
        <v>336</v>
      </c>
      <c r="CF7" s="53" t="s">
        <v>386</v>
      </c>
      <c r="DA7" t="s">
        <v>257</v>
      </c>
      <c r="DE7" t="s">
        <v>266</v>
      </c>
    </row>
    <row r="8" spans="1:109" ht="15">
      <c r="A8" t="str">
        <f t="shared" si="0"/>
        <v>[PB7] </v>
      </c>
      <c r="B8" s="20" t="s">
        <v>79</v>
      </c>
      <c r="F8" s="20"/>
      <c r="J8" t="s">
        <v>80</v>
      </c>
      <c r="K8" s="28" t="s">
        <v>281</v>
      </c>
      <c r="M8" t="str">
        <f t="shared" si="1"/>
        <v>[A7] Other rodents (other Rodentia)</v>
      </c>
      <c r="T8" t="s">
        <v>81</v>
      </c>
      <c r="AD8" s="20" t="s">
        <v>82</v>
      </c>
      <c r="BQ8">
        <v>2027</v>
      </c>
      <c r="BT8" t="s">
        <v>309</v>
      </c>
      <c r="BU8" s="19" t="s">
        <v>125</v>
      </c>
      <c r="BV8" s="35" t="s">
        <v>201</v>
      </c>
      <c r="BW8" s="25"/>
      <c r="BX8" s="25"/>
      <c r="BY8" s="26"/>
      <c r="BZ8" s="25"/>
      <c r="CA8" s="31" t="s">
        <v>202</v>
      </c>
      <c r="CB8" s="25"/>
      <c r="CC8" s="25"/>
      <c r="DA8" t="s">
        <v>258</v>
      </c>
      <c r="DE8" t="s">
        <v>267</v>
      </c>
    </row>
    <row r="9" spans="1:109" ht="15">
      <c r="A9" t="str">
        <f t="shared" si="0"/>
        <v>[PB8] </v>
      </c>
      <c r="B9" s="20" t="s">
        <v>84</v>
      </c>
      <c r="F9" s="20"/>
      <c r="J9" t="s">
        <v>85</v>
      </c>
      <c r="K9" t="s">
        <v>86</v>
      </c>
      <c r="M9" t="str">
        <f t="shared" si="1"/>
        <v>[A8] Rabbits (Oryctolagus cuniculus)</v>
      </c>
      <c r="T9" t="s">
        <v>87</v>
      </c>
      <c r="AD9" s="20" t="s">
        <v>88</v>
      </c>
      <c r="BQ9">
        <v>2028</v>
      </c>
      <c r="BT9" s="26" t="s">
        <v>78</v>
      </c>
      <c r="BU9" s="29" t="s">
        <v>131</v>
      </c>
      <c r="BV9" s="35" t="s">
        <v>206</v>
      </c>
      <c r="BW9" s="25"/>
      <c r="BX9" s="25"/>
      <c r="BY9" s="26"/>
      <c r="BZ9" s="25"/>
      <c r="CA9" s="31" t="s">
        <v>207</v>
      </c>
      <c r="CB9" s="25"/>
      <c r="CC9" s="25"/>
      <c r="DA9" t="s">
        <v>259</v>
      </c>
      <c r="DE9" t="s">
        <v>268</v>
      </c>
    </row>
    <row r="10" spans="1:105" ht="15">
      <c r="A10" t="str">
        <f t="shared" si="0"/>
        <v>[PB9] </v>
      </c>
      <c r="B10" s="20" t="s">
        <v>89</v>
      </c>
      <c r="F10" s="20"/>
      <c r="J10" t="s">
        <v>90</v>
      </c>
      <c r="K10" t="s">
        <v>91</v>
      </c>
      <c r="M10" t="str">
        <f t="shared" si="1"/>
        <v>[A9] Cats (Felis catus)</v>
      </c>
      <c r="T10" t="s">
        <v>92</v>
      </c>
      <c r="AD10" s="20" t="s">
        <v>93</v>
      </c>
      <c r="BQ10">
        <v>2029</v>
      </c>
      <c r="BT10" s="26" t="s">
        <v>83</v>
      </c>
      <c r="BU10" s="29" t="s">
        <v>136</v>
      </c>
      <c r="BV10" s="35" t="s">
        <v>210</v>
      </c>
      <c r="BW10" s="25"/>
      <c r="BX10" s="25"/>
      <c r="BZ10" s="25"/>
      <c r="CA10" s="31" t="s">
        <v>211</v>
      </c>
      <c r="CB10" s="25"/>
      <c r="CC10" s="25"/>
      <c r="DA10" t="s">
        <v>260</v>
      </c>
    </row>
    <row r="11" spans="1:105" ht="15">
      <c r="A11" t="str">
        <f t="shared" si="0"/>
        <v>[PB10]</v>
      </c>
      <c r="B11" s="20" t="s">
        <v>95</v>
      </c>
      <c r="F11" s="20"/>
      <c r="J11" t="s">
        <v>96</v>
      </c>
      <c r="K11" t="s">
        <v>97</v>
      </c>
      <c r="M11" t="str">
        <f t="shared" si="1"/>
        <v>[A10] Dogs (Canis familiaris)</v>
      </c>
      <c r="T11" t="s">
        <v>98</v>
      </c>
      <c r="AD11" t="s">
        <v>353</v>
      </c>
      <c r="BQ11">
        <v>2030</v>
      </c>
      <c r="BT11" t="s">
        <v>251</v>
      </c>
      <c r="BU11" s="29" t="s">
        <v>142</v>
      </c>
      <c r="BV11" s="35" t="s">
        <v>214</v>
      </c>
      <c r="BW11" s="25"/>
      <c r="BX11" s="25"/>
      <c r="CA11" s="31" t="s">
        <v>215</v>
      </c>
      <c r="CB11" s="25"/>
      <c r="CC11" s="25"/>
      <c r="DA11" t="s">
        <v>261</v>
      </c>
    </row>
    <row r="12" spans="1:105" ht="15">
      <c r="A12" t="str">
        <f>MID(B12,1,6)</f>
        <v>[PB14]</v>
      </c>
      <c r="B12" t="s">
        <v>311</v>
      </c>
      <c r="F12" s="20"/>
      <c r="J12" t="s">
        <v>102</v>
      </c>
      <c r="K12" t="s">
        <v>103</v>
      </c>
      <c r="M12" t="str">
        <f t="shared" si="1"/>
        <v>[A11] Ferrets (Mustela putorius furo)</v>
      </c>
      <c r="T12" t="s">
        <v>104</v>
      </c>
      <c r="BQ12">
        <v>2031</v>
      </c>
      <c r="BU12" s="29" t="s">
        <v>310</v>
      </c>
      <c r="BV12" s="35" t="s">
        <v>217</v>
      </c>
      <c r="BW12" s="25"/>
      <c r="BX12" s="25"/>
      <c r="CA12" s="31" t="s">
        <v>319</v>
      </c>
      <c r="CB12" s="25"/>
      <c r="CC12" s="25"/>
      <c r="DA12" t="s">
        <v>262</v>
      </c>
    </row>
    <row r="13" spans="1:105" ht="15">
      <c r="A13" t="str">
        <f t="shared" si="0"/>
        <v>[PB11]</v>
      </c>
      <c r="B13" s="20" t="s">
        <v>101</v>
      </c>
      <c r="F13" s="20"/>
      <c r="J13" t="s">
        <v>107</v>
      </c>
      <c r="K13" s="28" t="s">
        <v>108</v>
      </c>
      <c r="M13" t="str">
        <f t="shared" si="1"/>
        <v>[A12] Other carnivores (other Carnivora)</v>
      </c>
      <c r="T13" t="s">
        <v>109</v>
      </c>
      <c r="BQ13">
        <v>2032</v>
      </c>
      <c r="BU13" s="29" t="s">
        <v>147</v>
      </c>
      <c r="BV13" s="35" t="s">
        <v>220</v>
      </c>
      <c r="BW13" s="25"/>
      <c r="BX13" s="25"/>
      <c r="CA13" s="31" t="s">
        <v>322</v>
      </c>
      <c r="CB13" s="25"/>
      <c r="CC13" s="25"/>
      <c r="DA13" t="s">
        <v>270</v>
      </c>
    </row>
    <row r="14" spans="1:81" ht="15">
      <c r="A14" t="str">
        <f t="shared" si="0"/>
        <v>[PB12]</v>
      </c>
      <c r="B14" s="20" t="s">
        <v>106</v>
      </c>
      <c r="F14" s="20"/>
      <c r="J14" t="s">
        <v>112</v>
      </c>
      <c r="K14" t="s">
        <v>282</v>
      </c>
      <c r="M14" t="str">
        <f t="shared" si="1"/>
        <v>[A13] Horses, donkeys and cross-breeds (Equidae)</v>
      </c>
      <c r="T14" t="s">
        <v>113</v>
      </c>
      <c r="BQ14">
        <v>2033</v>
      </c>
      <c r="BU14" s="29" t="s">
        <v>153</v>
      </c>
      <c r="BV14" s="35" t="s">
        <v>222</v>
      </c>
      <c r="BW14" s="25"/>
      <c r="BX14" s="25"/>
      <c r="BY14" s="26"/>
      <c r="CA14" s="31" t="s">
        <v>223</v>
      </c>
      <c r="CB14" s="25"/>
      <c r="CC14" s="25"/>
    </row>
    <row r="15" spans="1:81" ht="15">
      <c r="A15" t="str">
        <f t="shared" si="0"/>
        <v>[PB13]</v>
      </c>
      <c r="B15" s="20" t="s">
        <v>111</v>
      </c>
      <c r="F15" s="20"/>
      <c r="J15" t="s">
        <v>116</v>
      </c>
      <c r="K15" t="s">
        <v>117</v>
      </c>
      <c r="M15" t="str">
        <f t="shared" si="1"/>
        <v>[A14] Pigs (Sus scrofa domesticus)</v>
      </c>
      <c r="T15" t="s">
        <v>118</v>
      </c>
      <c r="BU15" s="29" t="s">
        <v>158</v>
      </c>
      <c r="BV15" s="35" t="s">
        <v>312</v>
      </c>
      <c r="BW15" s="25"/>
      <c r="BX15" s="25"/>
      <c r="BZ15" s="25"/>
      <c r="CA15" s="31" t="s">
        <v>228</v>
      </c>
      <c r="CB15" s="39"/>
      <c r="CC15" s="25"/>
    </row>
    <row r="16" spans="1:81" ht="15">
      <c r="A16" t="str">
        <f t="shared" si="0"/>
        <v>[PT21]</v>
      </c>
      <c r="B16" s="20" t="s">
        <v>115</v>
      </c>
      <c r="F16" s="20"/>
      <c r="J16" t="s">
        <v>122</v>
      </c>
      <c r="K16" t="s">
        <v>123</v>
      </c>
      <c r="M16" t="str">
        <f t="shared" si="1"/>
        <v>[A15] Goats (Capra aegagrus hircus)</v>
      </c>
      <c r="T16" t="s">
        <v>124</v>
      </c>
      <c r="BV16" s="35" t="s">
        <v>227</v>
      </c>
      <c r="BW16" s="25"/>
      <c r="BX16" s="25"/>
      <c r="BZ16" s="25"/>
      <c r="CA16" s="31" t="s">
        <v>230</v>
      </c>
      <c r="CC16" s="25"/>
    </row>
    <row r="17" spans="1:81" ht="15">
      <c r="A17" t="str">
        <f t="shared" si="0"/>
        <v>[PT22]</v>
      </c>
      <c r="B17" s="20" t="s">
        <v>121</v>
      </c>
      <c r="F17" s="20"/>
      <c r="J17" t="s">
        <v>128</v>
      </c>
      <c r="K17" t="s">
        <v>129</v>
      </c>
      <c r="M17" t="str">
        <f t="shared" si="1"/>
        <v>[A16] Sheep (Ovis aries)</v>
      </c>
      <c r="T17" t="s">
        <v>130</v>
      </c>
      <c r="BU17" s="24"/>
      <c r="BV17" s="35" t="s">
        <v>229</v>
      </c>
      <c r="BW17" s="25"/>
      <c r="BX17" s="25"/>
      <c r="BZ17" s="25"/>
      <c r="CA17" s="31" t="s">
        <v>232</v>
      </c>
      <c r="CC17" s="25"/>
    </row>
    <row r="18" spans="1:81" ht="15">
      <c r="A18" t="str">
        <f t="shared" si="0"/>
        <v>[PT23]</v>
      </c>
      <c r="B18" s="20" t="s">
        <v>127</v>
      </c>
      <c r="F18" s="20"/>
      <c r="J18" t="s">
        <v>134</v>
      </c>
      <c r="K18" t="s">
        <v>283</v>
      </c>
      <c r="M18" t="str">
        <f t="shared" si="1"/>
        <v>[A17] Cattle (Bos taurus)</v>
      </c>
      <c r="T18" t="s">
        <v>135</v>
      </c>
      <c r="BU18" s="24"/>
      <c r="BV18" s="35" t="s">
        <v>231</v>
      </c>
      <c r="BW18" s="25"/>
      <c r="BX18" s="25"/>
      <c r="BZ18" s="25"/>
      <c r="CA18" s="31" t="s">
        <v>323</v>
      </c>
      <c r="CC18" s="25"/>
    </row>
    <row r="19" spans="1:81" ht="15">
      <c r="A19" t="str">
        <f t="shared" si="0"/>
        <v>[PT24]</v>
      </c>
      <c r="B19" s="20" t="s">
        <v>133</v>
      </c>
      <c r="F19" s="20"/>
      <c r="J19" t="s">
        <v>139</v>
      </c>
      <c r="K19" t="s">
        <v>140</v>
      </c>
      <c r="M19" s="31" t="str">
        <f t="shared" si="1"/>
        <v>[A18] Prosimians (Prosimia)</v>
      </c>
      <c r="T19" t="s">
        <v>141</v>
      </c>
      <c r="BU19" s="24"/>
      <c r="BV19" s="35" t="s">
        <v>234</v>
      </c>
      <c r="BW19" s="25"/>
      <c r="BX19" s="25"/>
      <c r="BY19" s="26"/>
      <c r="BZ19" s="25"/>
      <c r="CA19" s="31" t="s">
        <v>324</v>
      </c>
      <c r="CB19" s="25"/>
      <c r="CC19" s="25"/>
    </row>
    <row r="20" spans="1:81" ht="15">
      <c r="A20" t="str">
        <f t="shared" si="0"/>
        <v>[PT25]</v>
      </c>
      <c r="B20" s="20" t="s">
        <v>138</v>
      </c>
      <c r="F20" s="20"/>
      <c r="J20" t="s">
        <v>144</v>
      </c>
      <c r="K20" t="s">
        <v>145</v>
      </c>
      <c r="M20" s="31" t="str">
        <f t="shared" si="1"/>
        <v>[A19] Marmoset and tamarins (eg. Callithrix jacchus)</v>
      </c>
      <c r="T20" t="s">
        <v>146</v>
      </c>
      <c r="BV20" s="25"/>
      <c r="BX20" s="25"/>
      <c r="BZ20" s="25"/>
      <c r="CA20" s="25"/>
      <c r="CB20" s="25"/>
      <c r="CC20" s="25"/>
    </row>
    <row r="21" spans="1:76" ht="15">
      <c r="A21" t="str">
        <f t="shared" si="0"/>
        <v>[PT26]</v>
      </c>
      <c r="B21" s="20" t="s">
        <v>143</v>
      </c>
      <c r="F21" s="20"/>
      <c r="J21" t="s">
        <v>150</v>
      </c>
      <c r="K21" t="s">
        <v>151</v>
      </c>
      <c r="M21" s="31" t="str">
        <f t="shared" si="1"/>
        <v>[A20] Cynomolgus monkey (Macaca fascicularis)</v>
      </c>
      <c r="T21" t="s">
        <v>152</v>
      </c>
      <c r="BU21" s="24"/>
      <c r="BV21" s="25"/>
      <c r="BX21" s="25"/>
    </row>
    <row r="22" spans="1:76" ht="15">
      <c r="A22" t="str">
        <f t="shared" si="0"/>
        <v>[PT27]</v>
      </c>
      <c r="B22" s="20" t="s">
        <v>149</v>
      </c>
      <c r="F22" s="20"/>
      <c r="J22" t="s">
        <v>155</v>
      </c>
      <c r="K22" t="s">
        <v>156</v>
      </c>
      <c r="M22" s="31" t="str">
        <f t="shared" si="1"/>
        <v>[A21] Rhesus monkey (Macaca mulatta)</v>
      </c>
      <c r="T22" t="s">
        <v>157</v>
      </c>
      <c r="BU22" s="24"/>
      <c r="BV22" s="25"/>
      <c r="BX22" s="25"/>
    </row>
    <row r="23" spans="1:77" ht="15">
      <c r="A23" t="str">
        <f t="shared" si="0"/>
        <v>[PT28]</v>
      </c>
      <c r="B23" s="20" t="s">
        <v>154</v>
      </c>
      <c r="F23" s="20"/>
      <c r="J23" t="s">
        <v>160</v>
      </c>
      <c r="K23" t="s">
        <v>284</v>
      </c>
      <c r="M23" s="31" t="str">
        <f t="shared" si="1"/>
        <v>[A22] Vervets (Chlorocebus spp.) (usually either pygerythrus or sabaeus)</v>
      </c>
      <c r="T23" t="s">
        <v>161</v>
      </c>
      <c r="BU23" s="24"/>
      <c r="BV23" s="25"/>
      <c r="BX23" s="25"/>
      <c r="BY23" s="25"/>
    </row>
    <row r="24" spans="1:77" ht="15">
      <c r="A24" t="str">
        <f t="shared" si="0"/>
        <v>[PT29]</v>
      </c>
      <c r="B24" s="20" t="s">
        <v>159</v>
      </c>
      <c r="F24" s="20"/>
      <c r="J24" t="s">
        <v>163</v>
      </c>
      <c r="K24" t="s">
        <v>164</v>
      </c>
      <c r="M24" s="31" t="str">
        <f t="shared" si="1"/>
        <v>[A23] Baboons (Papio spp.)</v>
      </c>
      <c r="T24" t="s">
        <v>165</v>
      </c>
      <c r="BT24" s="25"/>
      <c r="BU24" s="24"/>
      <c r="BV24" s="25"/>
      <c r="BW24" s="25"/>
      <c r="BX24" s="25"/>
      <c r="BY24" s="25"/>
    </row>
    <row r="25" spans="1:77" ht="15">
      <c r="A25" t="str">
        <f t="shared" si="0"/>
        <v>[PT30]</v>
      </c>
      <c r="B25" s="20" t="s">
        <v>162</v>
      </c>
      <c r="F25" s="20"/>
      <c r="J25" t="s">
        <v>169</v>
      </c>
      <c r="K25" t="s">
        <v>170</v>
      </c>
      <c r="M25" s="31" t="str">
        <f t="shared" si="1"/>
        <v>[A24] Squirrel monkey (eg. Saimiri sciureus)</v>
      </c>
      <c r="T25" t="s">
        <v>171</v>
      </c>
      <c r="BU25" s="24"/>
      <c r="BV25" s="25"/>
      <c r="BW25" s="25"/>
      <c r="BX25" s="25"/>
      <c r="BY25" s="25"/>
    </row>
    <row r="26" spans="1:77" ht="15">
      <c r="A26" t="str">
        <f t="shared" si="0"/>
        <v>[PT31]</v>
      </c>
      <c r="B26" s="20" t="s">
        <v>168</v>
      </c>
      <c r="F26" s="20"/>
      <c r="J26" t="s">
        <v>278</v>
      </c>
      <c r="K26" s="28" t="s">
        <v>285</v>
      </c>
      <c r="M26" s="31" t="str">
        <f t="shared" si="1"/>
        <v>[A25-1] Other species of Old World monkeys (other species of Cercopithecoidea)</v>
      </c>
      <c r="T26" t="s">
        <v>176</v>
      </c>
      <c r="BU26" s="24"/>
      <c r="BV26" s="25"/>
      <c r="BW26" s="25"/>
      <c r="BX26" s="25"/>
      <c r="BY26" s="25"/>
    </row>
    <row r="27" spans="1:76" ht="15">
      <c r="A27" t="str">
        <f t="shared" si="0"/>
        <v>[PT32]</v>
      </c>
      <c r="B27" s="20" t="s">
        <v>175</v>
      </c>
      <c r="F27" s="20"/>
      <c r="J27" t="s">
        <v>279</v>
      </c>
      <c r="K27" s="28" t="s">
        <v>286</v>
      </c>
      <c r="M27" s="31" t="str">
        <f aca="true" t="shared" si="2" ref="M27:M42">CONCATENATE("[",J27,"] ",K27)</f>
        <v>[A25-2] Other species of New World monkeys (other species of Ceboidea)</v>
      </c>
      <c r="T27" t="s">
        <v>183</v>
      </c>
      <c r="BU27" s="24"/>
      <c r="BV27" s="25"/>
      <c r="BW27" s="25"/>
      <c r="BX27" s="25"/>
    </row>
    <row r="28" spans="1:81" ht="15">
      <c r="A28" t="str">
        <f t="shared" si="0"/>
        <v>[PT33]</v>
      </c>
      <c r="B28" s="20" t="s">
        <v>180</v>
      </c>
      <c r="F28" s="20"/>
      <c r="J28" t="s">
        <v>181</v>
      </c>
      <c r="K28" t="s">
        <v>182</v>
      </c>
      <c r="M28" s="31" t="str">
        <f t="shared" si="2"/>
        <v>[A26] Apes (Hominoidea)</v>
      </c>
      <c r="T28" t="s">
        <v>188</v>
      </c>
      <c r="BU28" s="24"/>
      <c r="BV28" s="25"/>
      <c r="BW28" s="25"/>
      <c r="BX28" s="25"/>
      <c r="BY28" s="25"/>
      <c r="CB28" s="25"/>
      <c r="CC28" s="25"/>
    </row>
    <row r="29" spans="1:81" ht="15">
      <c r="A29" t="str">
        <f>MID(B29,1,6)</f>
        <v>[PT38]</v>
      </c>
      <c r="B29" t="s">
        <v>313</v>
      </c>
      <c r="F29" s="20"/>
      <c r="J29" t="s">
        <v>187</v>
      </c>
      <c r="K29" s="28" t="s">
        <v>287</v>
      </c>
      <c r="M29" t="str">
        <f t="shared" si="2"/>
        <v>[A27] Other mammals (other Mammalia)</v>
      </c>
      <c r="T29" t="s">
        <v>194</v>
      </c>
      <c r="BU29" s="24"/>
      <c r="BV29" s="25"/>
      <c r="BW29" s="25"/>
      <c r="BX29" s="25"/>
      <c r="BY29" s="25"/>
      <c r="CB29" s="25"/>
      <c r="CC29" s="25"/>
    </row>
    <row r="30" spans="1:81" ht="15">
      <c r="A30" t="str">
        <f t="shared" si="0"/>
        <v>[PT34]</v>
      </c>
      <c r="B30" s="20" t="s">
        <v>186</v>
      </c>
      <c r="F30" s="20"/>
      <c r="J30" t="s">
        <v>192</v>
      </c>
      <c r="K30" t="s">
        <v>193</v>
      </c>
      <c r="M30" t="str">
        <f t="shared" si="2"/>
        <v>[A28] Domestic fowl (Gallus gallus domesticus)</v>
      </c>
      <c r="T30" t="s">
        <v>33</v>
      </c>
      <c r="BU30" s="24"/>
      <c r="BV30" s="25"/>
      <c r="BW30" s="25"/>
      <c r="BX30" s="25"/>
      <c r="BY30" s="25"/>
      <c r="CB30" s="25"/>
      <c r="CC30" s="25"/>
    </row>
    <row r="31" spans="1:81" ht="15">
      <c r="A31" t="str">
        <f t="shared" si="0"/>
        <v>[PT35]</v>
      </c>
      <c r="B31" s="20" t="s">
        <v>191</v>
      </c>
      <c r="F31" s="20"/>
      <c r="J31" t="s">
        <v>288</v>
      </c>
      <c r="K31" s="52" t="s">
        <v>289</v>
      </c>
      <c r="M31" t="str">
        <f t="shared" si="2"/>
        <v>[A37] Turkey (Meleagris gallopavo)</v>
      </c>
      <c r="T31" t="s">
        <v>33</v>
      </c>
      <c r="BU31" s="24"/>
      <c r="BV31" s="25"/>
      <c r="BW31" s="25"/>
      <c r="BX31" s="25"/>
      <c r="BY31" s="25"/>
      <c r="CB31" s="25"/>
      <c r="CC31" s="25"/>
    </row>
    <row r="32" spans="1:81" ht="15">
      <c r="A32" t="str">
        <f t="shared" si="0"/>
        <v>[PT36]</v>
      </c>
      <c r="B32" s="20" t="s">
        <v>198</v>
      </c>
      <c r="F32" s="20"/>
      <c r="J32" t="s">
        <v>199</v>
      </c>
      <c r="K32" s="28" t="s">
        <v>200</v>
      </c>
      <c r="M32" t="str">
        <f t="shared" si="2"/>
        <v>[A29] Other birds (other Aves)</v>
      </c>
      <c r="T32" t="s">
        <v>33</v>
      </c>
      <c r="BU32" s="25"/>
      <c r="BV32" s="25"/>
      <c r="BW32" s="25"/>
      <c r="BX32" s="25"/>
      <c r="BY32" s="25"/>
      <c r="CB32" s="25"/>
      <c r="CC32" s="25"/>
    </row>
    <row r="33" spans="1:81" ht="15">
      <c r="A33" t="str">
        <f t="shared" si="0"/>
        <v>[PT37]</v>
      </c>
      <c r="B33" s="20" t="s">
        <v>203</v>
      </c>
      <c r="F33" s="20"/>
      <c r="J33" t="s">
        <v>204</v>
      </c>
      <c r="K33" t="s">
        <v>205</v>
      </c>
      <c r="M33" t="str">
        <f t="shared" si="2"/>
        <v>[A30] Reptiles (Reptilia)</v>
      </c>
      <c r="T33" t="s">
        <v>33</v>
      </c>
      <c r="BU33" s="25"/>
      <c r="BV33" s="25"/>
      <c r="BW33" s="25"/>
      <c r="BX33" s="25"/>
      <c r="BY33" s="25"/>
      <c r="CB33" s="25"/>
      <c r="CC33" s="25"/>
    </row>
    <row r="34" spans="1:81" ht="15">
      <c r="A34" t="str">
        <f t="shared" si="0"/>
        <v>[PE40]</v>
      </c>
      <c r="B34" s="20" t="s">
        <v>61</v>
      </c>
      <c r="F34" s="20"/>
      <c r="J34" t="s">
        <v>208</v>
      </c>
      <c r="K34" t="s">
        <v>209</v>
      </c>
      <c r="M34" t="str">
        <f t="shared" si="2"/>
        <v>[A31] Rana (Rana temporaria and Rana pipiens)</v>
      </c>
      <c r="T34" t="s">
        <v>33</v>
      </c>
      <c r="BU34" s="25"/>
      <c r="BV34" s="25"/>
      <c r="BW34" s="25"/>
      <c r="BX34" s="25"/>
      <c r="BY34" s="25"/>
      <c r="CB34" s="25"/>
      <c r="CC34" s="25"/>
    </row>
    <row r="35" spans="1:81" ht="15">
      <c r="A35" t="str">
        <f t="shared" si="0"/>
        <v>[PS41]</v>
      </c>
      <c r="B35" s="20" t="s">
        <v>68</v>
      </c>
      <c r="D35" s="21"/>
      <c r="E35" s="21"/>
      <c r="F35" s="20"/>
      <c r="J35" t="s">
        <v>212</v>
      </c>
      <c r="K35" t="s">
        <v>213</v>
      </c>
      <c r="M35" t="str">
        <f t="shared" si="2"/>
        <v>[A32] Xenopus (Xenopus laevis and Xenopus tropicalis)</v>
      </c>
      <c r="T35" t="s">
        <v>33</v>
      </c>
      <c r="BU35" s="25"/>
      <c r="BV35" s="25"/>
      <c r="BW35" s="25"/>
      <c r="BX35" s="25"/>
      <c r="BY35" s="25"/>
      <c r="CB35" s="25"/>
      <c r="CC35" s="25"/>
    </row>
    <row r="36" spans="1:81" ht="15">
      <c r="A36" t="str">
        <f>MID(B36,1,8)</f>
        <v>[PE42-1]</v>
      </c>
      <c r="B36" t="s">
        <v>308</v>
      </c>
      <c r="D36" s="21"/>
      <c r="E36" s="21"/>
      <c r="F36" s="20"/>
      <c r="J36" t="s">
        <v>216</v>
      </c>
      <c r="K36" s="28" t="s">
        <v>290</v>
      </c>
      <c r="M36" t="str">
        <f t="shared" si="2"/>
        <v>[A33] Other amphibians (other Amphibia)</v>
      </c>
      <c r="T36" t="s">
        <v>33</v>
      </c>
      <c r="BU36" s="25"/>
      <c r="BV36" s="25"/>
      <c r="BW36" s="25"/>
      <c r="BX36" s="25"/>
      <c r="BY36" s="25"/>
      <c r="CB36" s="25"/>
      <c r="CC36" s="25"/>
    </row>
    <row r="37" spans="1:74" ht="15">
      <c r="A37" t="str">
        <f>MID(B37,1,8)</f>
        <v>[PE42-2]</v>
      </c>
      <c r="B37" t="s">
        <v>309</v>
      </c>
      <c r="D37" s="21"/>
      <c r="E37" s="21"/>
      <c r="F37" s="20"/>
      <c r="J37" t="s">
        <v>218</v>
      </c>
      <c r="K37" t="s">
        <v>219</v>
      </c>
      <c r="M37" t="str">
        <f t="shared" si="2"/>
        <v>[A34] Zebra fish (Danio rerio)</v>
      </c>
      <c r="T37" t="s">
        <v>33</v>
      </c>
      <c r="BU37" s="25"/>
      <c r="BV37" s="25"/>
    </row>
    <row r="38" spans="1:73" ht="15">
      <c r="A38" t="str">
        <f aca="true" t="shared" si="3" ref="A38:A67">MID(B38,1,6)</f>
        <v>[PF43]</v>
      </c>
      <c r="B38" s="20" t="s">
        <v>78</v>
      </c>
      <c r="C38" s="21"/>
      <c r="D38" s="21"/>
      <c r="E38" s="21"/>
      <c r="F38" s="20"/>
      <c r="J38" t="s">
        <v>291</v>
      </c>
      <c r="K38" t="s">
        <v>292</v>
      </c>
      <c r="M38" t="str">
        <f t="shared" si="2"/>
        <v>[A38] Sea bass (spp. from families e.g. Serranidae, Moronidae)</v>
      </c>
      <c r="T38" t="s">
        <v>33</v>
      </c>
      <c r="BU38" s="25"/>
    </row>
    <row r="39" spans="1:20" ht="15">
      <c r="A39" t="str">
        <f t="shared" si="3"/>
        <v>[PG43]</v>
      </c>
      <c r="B39" s="20" t="s">
        <v>83</v>
      </c>
      <c r="C39" s="21"/>
      <c r="D39" s="21"/>
      <c r="E39" s="21"/>
      <c r="F39" s="20"/>
      <c r="J39" t="s">
        <v>294</v>
      </c>
      <c r="K39" t="s">
        <v>293</v>
      </c>
      <c r="M39" t="str">
        <f t="shared" si="2"/>
        <v>[A39] Salmon, trout, chars and graylings (Salmonidae)</v>
      </c>
      <c r="T39" t="s">
        <v>33</v>
      </c>
    </row>
    <row r="40" spans="1:20" ht="15">
      <c r="A40" t="str">
        <f t="shared" si="3"/>
        <v>[PR51]</v>
      </c>
      <c r="B40" s="38" t="s">
        <v>224</v>
      </c>
      <c r="C40" s="21"/>
      <c r="E40" s="21"/>
      <c r="F40" s="20"/>
      <c r="J40" t="s">
        <v>296</v>
      </c>
      <c r="K40" t="s">
        <v>295</v>
      </c>
      <c r="M40" t="str">
        <f t="shared" si="2"/>
        <v>[A40] Guppy, swordtail, molly, platy (Poeciliidae)</v>
      </c>
      <c r="T40" t="s">
        <v>33</v>
      </c>
    </row>
    <row r="41" spans="1:20" ht="15">
      <c r="A41" t="str">
        <f t="shared" si="3"/>
        <v>[PR52]</v>
      </c>
      <c r="B41" s="38" t="s">
        <v>350</v>
      </c>
      <c r="C41" s="21"/>
      <c r="E41" s="21"/>
      <c r="F41" s="20"/>
      <c r="J41" t="s">
        <v>221</v>
      </c>
      <c r="K41" s="28" t="s">
        <v>297</v>
      </c>
      <c r="M41" t="str">
        <f t="shared" si="2"/>
        <v>[A35] Other fish (other Pisces)</v>
      </c>
      <c r="T41" t="s">
        <v>33</v>
      </c>
    </row>
    <row r="42" spans="1:20" ht="15">
      <c r="A42" t="str">
        <f t="shared" si="3"/>
        <v>[PR54]</v>
      </c>
      <c r="B42" s="38" t="s">
        <v>352</v>
      </c>
      <c r="C42" s="21"/>
      <c r="F42" s="20"/>
      <c r="J42" t="s">
        <v>225</v>
      </c>
      <c r="K42" t="s">
        <v>226</v>
      </c>
      <c r="M42" t="str">
        <f t="shared" si="2"/>
        <v>[A36] Cephalopods (Cephalopoda)</v>
      </c>
      <c r="T42" t="s">
        <v>33</v>
      </c>
    </row>
    <row r="43" spans="1:20" ht="15">
      <c r="A43" t="str">
        <f t="shared" si="3"/>
        <v>[PR53]</v>
      </c>
      <c r="B43" s="38" t="s">
        <v>349</v>
      </c>
      <c r="C43" s="21"/>
      <c r="F43" s="20"/>
      <c r="J43" t="s">
        <v>33</v>
      </c>
      <c r="T43" t="s">
        <v>33</v>
      </c>
    </row>
    <row r="44" spans="1:20" ht="15">
      <c r="A44" t="str">
        <f t="shared" si="3"/>
        <v>[PR61]</v>
      </c>
      <c r="B44" s="38" t="s">
        <v>233</v>
      </c>
      <c r="F44" s="20"/>
      <c r="J44" t="s">
        <v>33</v>
      </c>
      <c r="T44" t="s">
        <v>33</v>
      </c>
    </row>
    <row r="45" spans="1:20" ht="15">
      <c r="A45" t="str">
        <f t="shared" si="3"/>
        <v>[PR62]</v>
      </c>
      <c r="B45" s="38" t="s">
        <v>235</v>
      </c>
      <c r="C45" s="21"/>
      <c r="F45" s="20"/>
      <c r="J45" t="s">
        <v>33</v>
      </c>
      <c r="T45" t="s">
        <v>33</v>
      </c>
    </row>
    <row r="46" spans="1:20" ht="15">
      <c r="A46" t="str">
        <f t="shared" si="3"/>
        <v>[PR63]</v>
      </c>
      <c r="B46" s="38" t="s">
        <v>236</v>
      </c>
      <c r="C46" s="21"/>
      <c r="F46" s="20"/>
      <c r="J46" t="s">
        <v>33</v>
      </c>
      <c r="T46" t="s">
        <v>33</v>
      </c>
    </row>
    <row r="47" spans="1:20" ht="15">
      <c r="A47" t="str">
        <f t="shared" si="3"/>
        <v>[PR64]</v>
      </c>
      <c r="B47" s="38" t="s">
        <v>237</v>
      </c>
      <c r="C47" s="21"/>
      <c r="F47" s="20"/>
      <c r="J47" t="s">
        <v>33</v>
      </c>
      <c r="T47" t="s">
        <v>33</v>
      </c>
    </row>
    <row r="48" spans="1:20" ht="15">
      <c r="A48" t="str">
        <f t="shared" si="3"/>
        <v>[PR71]</v>
      </c>
      <c r="B48" s="38" t="s">
        <v>238</v>
      </c>
      <c r="C48" s="21"/>
      <c r="F48" s="20"/>
      <c r="J48" t="s">
        <v>33</v>
      </c>
      <c r="T48" t="s">
        <v>33</v>
      </c>
    </row>
    <row r="49" spans="1:20" ht="15">
      <c r="A49" t="str">
        <f t="shared" si="3"/>
        <v>[PR81]</v>
      </c>
      <c r="B49" s="38" t="s">
        <v>344</v>
      </c>
      <c r="C49" s="21"/>
      <c r="F49" s="20"/>
      <c r="J49" t="s">
        <v>33</v>
      </c>
      <c r="T49" t="s">
        <v>33</v>
      </c>
    </row>
    <row r="50" spans="1:20" ht="15">
      <c r="A50" t="str">
        <f t="shared" si="3"/>
        <v>[PR82]</v>
      </c>
      <c r="B50" s="38" t="s">
        <v>345</v>
      </c>
      <c r="C50" s="21"/>
      <c r="F50" s="20"/>
      <c r="J50" t="s">
        <v>33</v>
      </c>
      <c r="T50" t="s">
        <v>33</v>
      </c>
    </row>
    <row r="51" spans="1:20" ht="15">
      <c r="A51" t="str">
        <f t="shared" si="3"/>
        <v>[PR83]</v>
      </c>
      <c r="B51" s="38" t="s">
        <v>346</v>
      </c>
      <c r="C51" s="21"/>
      <c r="D51" s="21"/>
      <c r="E51" s="21"/>
      <c r="F51" s="20"/>
      <c r="J51" t="s">
        <v>33</v>
      </c>
      <c r="T51" t="s">
        <v>33</v>
      </c>
    </row>
    <row r="52" spans="1:20" ht="15">
      <c r="A52" t="str">
        <f t="shared" si="3"/>
        <v>[PR84]</v>
      </c>
      <c r="B52" s="38" t="s">
        <v>239</v>
      </c>
      <c r="C52" s="21"/>
      <c r="D52" s="21"/>
      <c r="E52" s="21"/>
      <c r="F52" s="20"/>
      <c r="J52" t="s">
        <v>33</v>
      </c>
      <c r="T52" t="s">
        <v>33</v>
      </c>
    </row>
    <row r="53" spans="1:20" ht="15">
      <c r="A53" t="str">
        <f t="shared" si="3"/>
        <v>[PR85]</v>
      </c>
      <c r="B53" s="38" t="s">
        <v>240</v>
      </c>
      <c r="C53" s="21"/>
      <c r="D53" s="21"/>
      <c r="E53" s="21"/>
      <c r="F53" s="20"/>
      <c r="J53" t="s">
        <v>33</v>
      </c>
      <c r="T53" t="s">
        <v>33</v>
      </c>
    </row>
    <row r="54" spans="1:20" ht="15">
      <c r="A54" t="str">
        <f t="shared" si="3"/>
        <v>[PR86]</v>
      </c>
      <c r="B54" s="38" t="s">
        <v>241</v>
      </c>
      <c r="C54" s="21"/>
      <c r="D54" s="21"/>
      <c r="E54" s="21"/>
      <c r="F54" s="20"/>
      <c r="J54" t="s">
        <v>33</v>
      </c>
      <c r="T54" t="s">
        <v>33</v>
      </c>
    </row>
    <row r="55" spans="1:20" ht="15">
      <c r="A55" t="str">
        <f t="shared" si="3"/>
        <v>[PR87]</v>
      </c>
      <c r="B55" s="38" t="s">
        <v>330</v>
      </c>
      <c r="C55" s="21"/>
      <c r="D55" s="21"/>
      <c r="E55" s="21"/>
      <c r="F55" s="20"/>
      <c r="J55" t="s">
        <v>33</v>
      </c>
      <c r="T55" t="s">
        <v>33</v>
      </c>
    </row>
    <row r="56" spans="1:20" ht="15">
      <c r="A56" t="str">
        <f t="shared" si="3"/>
        <v>[PR88]</v>
      </c>
      <c r="B56" s="38" t="s">
        <v>242</v>
      </c>
      <c r="C56" s="21"/>
      <c r="D56" s="21"/>
      <c r="E56" s="21"/>
      <c r="F56" s="20"/>
      <c r="J56" t="s">
        <v>33</v>
      </c>
      <c r="T56" t="s">
        <v>33</v>
      </c>
    </row>
    <row r="57" spans="1:20" ht="15">
      <c r="A57" t="str">
        <f t="shared" si="3"/>
        <v>[PR89]</v>
      </c>
      <c r="B57" s="38" t="s">
        <v>343</v>
      </c>
      <c r="C57" s="21"/>
      <c r="D57" s="21"/>
      <c r="E57" s="21"/>
      <c r="F57" s="20"/>
      <c r="J57" t="s">
        <v>33</v>
      </c>
      <c r="T57" t="s">
        <v>33</v>
      </c>
    </row>
    <row r="58" spans="1:20" ht="15">
      <c r="A58" t="str">
        <f t="shared" si="3"/>
        <v>[PR90]</v>
      </c>
      <c r="B58" s="38" t="s">
        <v>243</v>
      </c>
      <c r="C58" s="21"/>
      <c r="D58" s="21"/>
      <c r="E58" s="21"/>
      <c r="F58" s="20"/>
      <c r="J58" t="s">
        <v>33</v>
      </c>
      <c r="T58" t="s">
        <v>33</v>
      </c>
    </row>
    <row r="59" spans="1:20" ht="15">
      <c r="A59" t="str">
        <f t="shared" si="3"/>
        <v>[PR91]</v>
      </c>
      <c r="B59" s="38" t="s">
        <v>244</v>
      </c>
      <c r="C59" s="21"/>
      <c r="D59" s="21"/>
      <c r="E59" s="21"/>
      <c r="F59" s="20"/>
      <c r="J59" t="s">
        <v>33</v>
      </c>
      <c r="T59" t="s">
        <v>33</v>
      </c>
    </row>
    <row r="60" spans="1:20" ht="15">
      <c r="A60" t="str">
        <f t="shared" si="3"/>
        <v>[PR92]</v>
      </c>
      <c r="B60" s="38" t="s">
        <v>245</v>
      </c>
      <c r="C60" s="21"/>
      <c r="D60" s="21"/>
      <c r="E60" s="21"/>
      <c r="F60" s="20"/>
      <c r="J60" t="s">
        <v>33</v>
      </c>
      <c r="T60" t="s">
        <v>33</v>
      </c>
    </row>
    <row r="61" spans="1:20" ht="15">
      <c r="A61" t="str">
        <f t="shared" si="3"/>
        <v>[PR93]</v>
      </c>
      <c r="B61" s="38" t="s">
        <v>246</v>
      </c>
      <c r="C61" s="21"/>
      <c r="D61" s="21"/>
      <c r="E61" s="21"/>
      <c r="F61" s="20"/>
      <c r="J61" t="s">
        <v>33</v>
      </c>
      <c r="T61" t="s">
        <v>33</v>
      </c>
    </row>
    <row r="62" spans="1:20" ht="15">
      <c r="A62" t="str">
        <f t="shared" si="3"/>
        <v>[PR94]</v>
      </c>
      <c r="B62" s="38" t="s">
        <v>247</v>
      </c>
      <c r="D62" s="21"/>
      <c r="E62" s="21"/>
      <c r="F62" s="20"/>
      <c r="J62" t="s">
        <v>33</v>
      </c>
      <c r="T62" t="s">
        <v>33</v>
      </c>
    </row>
    <row r="63" spans="1:20" ht="15">
      <c r="A63" t="str">
        <f t="shared" si="3"/>
        <v>[PR95]</v>
      </c>
      <c r="B63" s="38" t="s">
        <v>321</v>
      </c>
      <c r="F63" s="20"/>
      <c r="J63" t="s">
        <v>33</v>
      </c>
      <c r="T63" t="s">
        <v>33</v>
      </c>
    </row>
    <row r="64" spans="1:20" ht="15">
      <c r="A64" t="str">
        <f t="shared" si="3"/>
        <v>[PR96]</v>
      </c>
      <c r="B64" s="38" t="s">
        <v>325</v>
      </c>
      <c r="F64" s="20"/>
      <c r="J64" t="s">
        <v>33</v>
      </c>
      <c r="T64" t="s">
        <v>33</v>
      </c>
    </row>
    <row r="65" spans="1:20" ht="15">
      <c r="A65" t="str">
        <f t="shared" si="3"/>
        <v>[PR97]</v>
      </c>
      <c r="B65" s="38" t="s">
        <v>248</v>
      </c>
      <c r="F65" s="20"/>
      <c r="J65" t="s">
        <v>33</v>
      </c>
      <c r="T65" t="s">
        <v>33</v>
      </c>
    </row>
    <row r="66" spans="1:20" ht="15">
      <c r="A66" t="str">
        <f t="shared" si="3"/>
        <v>[PR98]</v>
      </c>
      <c r="B66" s="38" t="s">
        <v>337</v>
      </c>
      <c r="F66" s="20"/>
      <c r="J66" t="s">
        <v>33</v>
      </c>
      <c r="T66" t="s">
        <v>33</v>
      </c>
    </row>
    <row r="67" spans="1:20" ht="15">
      <c r="A67" t="str">
        <f t="shared" si="3"/>
        <v>[PR99]</v>
      </c>
      <c r="B67" s="38" t="s">
        <v>338</v>
      </c>
      <c r="F67" s="20"/>
      <c r="J67" t="s">
        <v>33</v>
      </c>
      <c r="T67" t="s">
        <v>33</v>
      </c>
    </row>
    <row r="68" spans="1:20" ht="15">
      <c r="A68" t="str">
        <f>MID(B68,1,7)</f>
        <v>[PR100]</v>
      </c>
      <c r="B68" s="38" t="s">
        <v>339</v>
      </c>
      <c r="F68" s="20"/>
      <c r="J68" t="s">
        <v>33</v>
      </c>
      <c r="T68" t="s">
        <v>33</v>
      </c>
    </row>
    <row r="69" spans="1:20" ht="15">
      <c r="A69" t="str">
        <f aca="true" t="shared" si="4" ref="A69:A76">MID(B69,1,7)</f>
        <v>[PR101]</v>
      </c>
      <c r="B69" s="38" t="s">
        <v>340</v>
      </c>
      <c r="F69" s="20"/>
      <c r="J69" t="s">
        <v>33</v>
      </c>
      <c r="T69" t="s">
        <v>33</v>
      </c>
    </row>
    <row r="70" spans="1:20" ht="15">
      <c r="A70" t="str">
        <f t="shared" si="4"/>
        <v>[PR102]</v>
      </c>
      <c r="B70" s="38" t="s">
        <v>341</v>
      </c>
      <c r="F70" s="20"/>
      <c r="J70" t="s">
        <v>33</v>
      </c>
      <c r="T70" t="s">
        <v>33</v>
      </c>
    </row>
    <row r="71" spans="1:20" ht="15">
      <c r="A71" t="str">
        <f t="shared" si="4"/>
        <v>[PR103]</v>
      </c>
      <c r="B71" s="38" t="s">
        <v>342</v>
      </c>
      <c r="J71" t="s">
        <v>33</v>
      </c>
      <c r="T71" t="s">
        <v>33</v>
      </c>
    </row>
    <row r="72" spans="1:20" ht="15">
      <c r="A72" t="str">
        <f t="shared" si="4"/>
        <v>[PR104]</v>
      </c>
      <c r="B72" s="38" t="s">
        <v>249</v>
      </c>
      <c r="J72" t="s">
        <v>33</v>
      </c>
      <c r="T72" t="s">
        <v>33</v>
      </c>
    </row>
    <row r="73" spans="1:20" ht="15">
      <c r="A73" t="str">
        <f t="shared" si="4"/>
        <v>[PR105]</v>
      </c>
      <c r="B73" s="38" t="s">
        <v>250</v>
      </c>
      <c r="J73" t="s">
        <v>33</v>
      </c>
      <c r="T73" t="s">
        <v>33</v>
      </c>
    </row>
    <row r="74" spans="1:20" ht="15">
      <c r="A74" t="str">
        <f t="shared" si="4"/>
        <v>[PR107]</v>
      </c>
      <c r="B74" s="38" t="s">
        <v>360</v>
      </c>
      <c r="J74" t="s">
        <v>33</v>
      </c>
      <c r="T74" t="s">
        <v>33</v>
      </c>
    </row>
    <row r="75" spans="1:20" ht="15">
      <c r="A75" t="str">
        <f t="shared" si="4"/>
        <v>[PR106]</v>
      </c>
      <c r="B75" s="38" t="s">
        <v>326</v>
      </c>
      <c r="J75" t="s">
        <v>33</v>
      </c>
      <c r="T75" t="s">
        <v>33</v>
      </c>
    </row>
    <row r="76" spans="1:20" ht="15">
      <c r="A76" t="str">
        <f t="shared" si="4"/>
        <v>[PN107]</v>
      </c>
      <c r="B76" s="38" t="s">
        <v>251</v>
      </c>
      <c r="J76" t="s">
        <v>33</v>
      </c>
      <c r="L76" s="21"/>
      <c r="T76" t="s">
        <v>33</v>
      </c>
    </row>
    <row r="77" spans="2:12" ht="15">
      <c r="B77" s="26"/>
      <c r="J77" t="s">
        <v>33</v>
      </c>
      <c r="L77" s="21"/>
    </row>
    <row r="78" spans="2:12" ht="15">
      <c r="B78" s="26"/>
      <c r="J78" t="s">
        <v>33</v>
      </c>
      <c r="L78" s="21"/>
    </row>
    <row r="79" spans="2:10" ht="15">
      <c r="B79" s="26"/>
      <c r="J79" t="s">
        <v>33</v>
      </c>
    </row>
  </sheetData>
  <sheetProtection selectLockedCells="1" selectUnlockedCells="1"/>
  <mergeCells count="2">
    <mergeCell ref="DA3:DC3"/>
    <mergeCell ref="DE3:DF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 ENV-CLIMA</dc:creator>
  <cp:keywords/>
  <dc:description/>
  <cp:lastModifiedBy>Katrine Svendsen</cp:lastModifiedBy>
  <cp:lastPrinted>2012-12-14T10:52:38Z</cp:lastPrinted>
  <dcterms:created xsi:type="dcterms:W3CDTF">2012-12-07T12:07:11Z</dcterms:created>
  <dcterms:modified xsi:type="dcterms:W3CDTF">2022-07-08T12:41:31Z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ructureVersion">
    <vt:lpwstr>1.2</vt:lpwstr>
  </property>
  <property fmtid="{D5CDD505-2E9C-101B-9397-08002B2CF9AE}" pid="3" name="version">
    <vt:lpwstr>1.15</vt:lpwstr>
  </property>
  <property fmtid="{D5CDD505-2E9C-101B-9397-08002B2CF9AE}" pid="4" name="_dlc_DocId">
    <vt:lpwstr>FHJ7X33MQPSC-2-18004</vt:lpwstr>
  </property>
  <property fmtid="{D5CDD505-2E9C-101B-9397-08002B2CF9AE}" pid="5" name="_dlc_DocIdItemGuid">
    <vt:lpwstr>96de1412-3eb3-495e-9951-2cd6edc8cc98</vt:lpwstr>
  </property>
  <property fmtid="{D5CDD505-2E9C-101B-9397-08002B2CF9AE}" pid="6" name="_dlc_DocIdUrl">
    <vt:lpwstr>https://edit-foedevarestyrelsen.dk/_layouts/15/DocIdRedir.aspx?ID=FHJ7X33MQPSC-2-18004, FHJ7X33MQPSC-2-18004</vt:lpwstr>
  </property>
  <property fmtid="{D5CDD505-2E9C-101B-9397-08002B2CF9AE}" pid="7" name="TaxCatchAll">
    <vt:lpwstr/>
  </property>
  <property fmtid="{D5CDD505-2E9C-101B-9397-08002B2CF9AE}" pid="8" name="pf1b0d6ca07b40de863d61feaad3bb70">
    <vt:lpwstr/>
  </property>
  <property fmtid="{D5CDD505-2E9C-101B-9397-08002B2CF9AE}" pid="9" name="l09c858831b94586a3a92b9ef4213af5">
    <vt:lpwstr/>
  </property>
  <property fmtid="{D5CDD505-2E9C-101B-9397-08002B2CF9AE}" pid="10" name="p76ece098e494574abf39db544cc9cae">
    <vt:lpwstr/>
  </property>
  <property fmtid="{D5CDD505-2E9C-101B-9397-08002B2CF9AE}" pid="11" name="k422bc72e0ae4180884bc2c40555b078">
    <vt:lpwstr/>
  </property>
  <property fmtid="{D5CDD505-2E9C-101B-9397-08002B2CF9AE}" pid="12" name="PublishingExpirationDate">
    <vt:lpwstr/>
  </property>
  <property fmtid="{D5CDD505-2E9C-101B-9397-08002B2CF9AE}" pid="13" name="k6ba0e2cdc954060bf98901085f87687">
    <vt:lpwstr/>
  </property>
  <property fmtid="{D5CDD505-2E9C-101B-9397-08002B2CF9AE}" pid="14" name="PublishingStartDate">
    <vt:lpwstr/>
  </property>
  <property fmtid="{D5CDD505-2E9C-101B-9397-08002B2CF9AE}" pid="15" name="o50967b6596d4100821143b50baa8132">
    <vt:lpwstr/>
  </property>
</Properties>
</file>